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itceduco-my.sharepoint.com/personal/apoyocontrolinterno_itc_edu_co/Documents/CI DIANA/2021/Seg. Riesgos/"/>
    </mc:Choice>
  </mc:AlternateContent>
  <xr:revisionPtr revIDLastSave="44" documentId="11_692E83B4253398B79F324E2F53761D7A685A2EF2" xr6:coauthVersionLast="47" xr6:coauthVersionMax="47" xr10:uidLastSave="{DF9F336D-3FD6-4415-82EC-53E10FD06C68}"/>
  <bookViews>
    <workbookView xWindow="-120" yWindow="-120" windowWidth="20730" windowHeight="11040" tabRatio="867" xr2:uid="{00000000-000D-0000-FFFF-FFFF00000000}"/>
  </bookViews>
  <sheets>
    <sheet name="MAPA DE RIESGOS" sheetId="1" r:id="rId1"/>
    <sheet name="VALORACIÓN RIESGOS" sheetId="3" r:id="rId2"/>
    <sheet name="TIPO DE RIESGO" sheetId="10" r:id="rId3"/>
    <sheet name="TIPO DE CONTROL" sheetId="6" r:id="rId4"/>
    <sheet name="OPCIÓN DE TRAT" sheetId="7" r:id="rId5"/>
    <sheet name="EJECUCIÓN CONTROL" sheetId="5" r:id="rId6"/>
    <sheet name="DISEÑO CONTROL" sheetId="4" r:id="rId7"/>
    <sheet name="SOLIDEZ" sheetId="8" r:id="rId8"/>
    <sheet name="RIESGO RESIDUAL"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4" l="1"/>
  <c r="H2" i="4"/>
  <c r="H1" i="4"/>
  <c r="K21" i="4"/>
  <c r="W8" i="1"/>
  <c r="H113" i="4"/>
  <c r="B113" i="4"/>
  <c r="H112" i="4"/>
  <c r="B112" i="4"/>
  <c r="B111" i="4"/>
  <c r="H111" i="4" s="1"/>
  <c r="K131" i="4"/>
  <c r="E131" i="4"/>
  <c r="D146" i="1"/>
  <c r="D147" i="1"/>
  <c r="D148" i="1"/>
  <c r="D149" i="1"/>
  <c r="D150" i="1"/>
  <c r="D151" i="1"/>
  <c r="D152" i="1"/>
  <c r="D153" i="1"/>
  <c r="D154" i="1"/>
  <c r="D155" i="1"/>
  <c r="D156" i="1"/>
  <c r="D157" i="1"/>
  <c r="D158" i="1"/>
  <c r="D159" i="1"/>
  <c r="D160" i="1"/>
  <c r="D161" i="1"/>
  <c r="D162" i="1"/>
  <c r="D163" i="1"/>
  <c r="D164" i="1"/>
  <c r="D165" i="1"/>
  <c r="D166" i="1"/>
  <c r="D167" i="1"/>
  <c r="D168" i="1"/>
  <c r="D169" i="1"/>
  <c r="D170" i="1"/>
  <c r="W19" i="1"/>
  <c r="W18" i="1"/>
  <c r="H85" i="4"/>
  <c r="B85" i="4"/>
  <c r="H84" i="4"/>
  <c r="B84" i="4"/>
  <c r="B83" i="4"/>
  <c r="H83" i="4"/>
  <c r="K103" i="4"/>
  <c r="E103" i="4"/>
  <c r="W17" i="1"/>
  <c r="W16" i="1"/>
  <c r="B57" i="4"/>
  <c r="B56" i="4"/>
  <c r="N30" i="4"/>
  <c r="N29" i="4"/>
  <c r="Q48" i="4"/>
  <c r="W14" i="1"/>
  <c r="B55" i="4"/>
  <c r="H30" i="4"/>
  <c r="B30" i="4"/>
  <c r="H29" i="4"/>
  <c r="B29" i="4"/>
  <c r="H28" i="4"/>
  <c r="N28" i="4" s="1"/>
  <c r="B28" i="4"/>
  <c r="B2" i="4"/>
  <c r="Z1" i="4"/>
  <c r="T1" i="4"/>
  <c r="N1" i="4"/>
  <c r="B1" i="4"/>
  <c r="W11" i="1"/>
  <c r="Z3" i="4"/>
  <c r="Z2" i="4"/>
  <c r="AC21" i="4"/>
  <c r="W15" i="1"/>
  <c r="W13" i="1"/>
  <c r="W12" i="1"/>
  <c r="E75" i="4"/>
  <c r="T3" i="4"/>
  <c r="N3" i="4"/>
  <c r="B3" i="4"/>
  <c r="T2" i="4"/>
  <c r="N2" i="4"/>
  <c r="W21" i="4"/>
  <c r="K48" i="4"/>
  <c r="E48" i="4"/>
  <c r="W10" i="1"/>
  <c r="W9" i="1"/>
  <c r="W7" i="1"/>
  <c r="P12" i="8"/>
  <c r="P11" i="8"/>
  <c r="P10" i="8"/>
  <c r="P9" i="8"/>
  <c r="P8" i="8"/>
  <c r="P7" i="8"/>
  <c r="P6" i="8"/>
  <c r="P5" i="8"/>
  <c r="P4" i="8"/>
  <c r="Q21" i="4"/>
  <c r="E21" i="4"/>
  <c r="H31" i="3"/>
  <c r="H22" i="1"/>
  <c r="H167" i="1"/>
  <c r="H168" i="1"/>
  <c r="H18" i="1" l="1"/>
  <c r="H16" i="1"/>
  <c r="AC12" i="1"/>
  <c r="H12" i="1"/>
  <c r="H15" i="1"/>
  <c r="AC18" i="1"/>
  <c r="AC15" i="1"/>
  <c r="AC16" i="1"/>
  <c r="H7" i="1"/>
  <c r="AC7" i="1"/>
</calcChain>
</file>

<file path=xl/sharedStrings.xml><?xml version="1.0" encoding="utf-8"?>
<sst xmlns="http://schemas.openxmlformats.org/spreadsheetml/2006/main" count="1326" uniqueCount="477">
  <si>
    <t>Escuela Tecnológica
Instituto Técnico Central</t>
  </si>
  <si>
    <t>CÓDIGO:   GDC-FO-09</t>
  </si>
  <si>
    <t>VERSIÓN:  6</t>
  </si>
  <si>
    <t>VIGENCIA: MARZO 6 DE 2020</t>
  </si>
  <si>
    <t>PÁGINA:    1 de 1</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</si>
  <si>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</si>
  <si>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</si>
  <si>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</si>
  <si>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</si>
  <si>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</si>
  <si>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</si>
  <si>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</si>
  <si>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</si>
  <si>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</si>
  <si>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</si>
  <si>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</si>
  <si>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</si>
  <si>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</si>
  <si>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</si>
  <si>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</si>
  <si>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</si>
  <si>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</si>
  <si>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</si>
  <si>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</si>
  <si>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</si>
  <si>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</si>
  <si>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</si>
  <si>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</si>
  <si>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</si>
  <si>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</si>
  <si>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</si>
  <si>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</si>
  <si>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</si>
  <si>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</si>
  <si>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</si>
  <si>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</si>
  <si>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</si>
  <si>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</si>
  <si>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</si>
  <si>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</si>
  <si>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</si>
  <si>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</si>
  <si>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</si>
  <si>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</si>
  <si>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</si>
  <si>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</si>
  <si>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Brindar servicios de bienestar que potencien las capacidades humanas de la comunidad educativa de la ETITC, especialemente de los estuantes, desde las dimensiones psicoafectiva, social, espiritual, deportiva, cultural y de salud en pro de la calidad de vida y transformación social</t>
  </si>
  <si>
    <t>Actividades</t>
  </si>
  <si>
    <t>Probabilidad de que las actividades programadas desde Bienestar Universitario no se puedan ejecutar.</t>
  </si>
  <si>
    <t>Operativo</t>
  </si>
  <si>
    <t>PROBABLE</t>
  </si>
  <si>
    <t>MODERADO</t>
  </si>
  <si>
    <t>x</t>
  </si>
  <si>
    <t>Preventivo</t>
  </si>
  <si>
    <t>Reducir el riesgo</t>
  </si>
  <si>
    <t>FUERTE</t>
  </si>
  <si>
    <t>DIRECTAMENTE</t>
  </si>
  <si>
    <t>POSIBLE</t>
  </si>
  <si>
    <t>MENOR</t>
  </si>
  <si>
    <t>Plan de acción</t>
  </si>
  <si>
    <t>Coordinador Bienestar Universitario</t>
  </si>
  <si>
    <t>Anual</t>
  </si>
  <si>
    <t>Las condiciones de vulnerabilidad y deterioro de la infraestructura.</t>
  </si>
  <si>
    <t>Reportar al proceso de recursos físicos a través de la mesa de ayuda los problemas que se presenten en la infraestructura.</t>
  </si>
  <si>
    <t>Reporte a mesa de ayuda</t>
  </si>
  <si>
    <t>Auxiliar del área</t>
  </si>
  <si>
    <t>Cuando se evidencie o se presenten inconvenientes de planta física</t>
  </si>
  <si>
    <t>Tecnológico</t>
  </si>
  <si>
    <t>Detectivo</t>
  </si>
  <si>
    <t xml:space="preserve">Semestral </t>
  </si>
  <si>
    <t>Participación</t>
  </si>
  <si>
    <t>Estratégico</t>
  </si>
  <si>
    <t>Ambiental</t>
  </si>
  <si>
    <t>CASI SEGURO</t>
  </si>
  <si>
    <t>SST</t>
  </si>
  <si>
    <t>Financiero</t>
  </si>
  <si>
    <t>Seguridad Digital</t>
  </si>
  <si>
    <t>IMPROBABLE</t>
  </si>
  <si>
    <t>Fecha:</t>
  </si>
  <si>
    <r>
      <rPr>
        <b/>
        <sz val="10"/>
        <rFont val="Arial"/>
        <family val="2"/>
      </rPr>
      <t>LIDER DEL PROCESO:</t>
    </r>
    <r>
      <rPr>
        <sz val="10"/>
        <rFont val="Arial"/>
        <family val="2"/>
      </rPr>
      <t xml:space="preserve">  HNO. DANIEL FELIPE NIÑO LÓPEZ</t>
    </r>
  </si>
  <si>
    <t>CLASIF. DE CONFIDENCIALIDAD</t>
  </si>
  <si>
    <t>IPB</t>
  </si>
  <si>
    <t>CLASIF. DE INTEGRIDAD</t>
  </si>
  <si>
    <t>A</t>
  </si>
  <si>
    <t>CLASIF. DE DISPONIBILIDAD</t>
  </si>
  <si>
    <t>INSIGNIFICANTE</t>
  </si>
  <si>
    <t>ALTO</t>
  </si>
  <si>
    <t>EXTREMO</t>
  </si>
  <si>
    <t>MAYOR</t>
  </si>
  <si>
    <t>CATASTRÓFICO</t>
  </si>
  <si>
    <t>BAJO</t>
  </si>
  <si>
    <t>RARA VEZ</t>
  </si>
  <si>
    <t>Aceptar el riesgo</t>
  </si>
  <si>
    <t>Fuerte + Fuerte = FUERTE (100)</t>
  </si>
  <si>
    <t>Fuerte + Fuerte</t>
  </si>
  <si>
    <t>FUERTEFUERTE</t>
  </si>
  <si>
    <t>FUERTE
 100</t>
  </si>
  <si>
    <t>Directamente</t>
  </si>
  <si>
    <t>Corrupción</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</si>
  <si>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</si>
  <si>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</si>
  <si>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</si>
  <si>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</si>
  <si>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</si>
  <si>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</si>
  <si>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</si>
  <si>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</si>
  <si>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</si>
  <si>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</si>
  <si>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</si>
  <si>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</si>
  <si>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</si>
  <si>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</si>
  <si>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Moderado + Fuerte = MODERADO (50)</t>
  </si>
  <si>
    <t>Moderado + Fuerte</t>
  </si>
  <si>
    <t>MODERADOFUERTE</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</si>
  <si>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</si>
  <si>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</si>
  <si>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</si>
  <si>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</si>
  <si>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</si>
  <si>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</si>
  <si>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</si>
  <si>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</si>
  <si>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</si>
  <si>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</si>
  <si>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</si>
  <si>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</si>
  <si>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</si>
  <si>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</si>
  <si>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</si>
  <si>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</si>
  <si>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</si>
  <si>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</si>
  <si>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</si>
  <si>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</si>
  <si>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</si>
  <si>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</si>
  <si>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</si>
  <si>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</si>
  <si>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</si>
  <si>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</si>
  <si>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</si>
  <si>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</si>
  <si>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</si>
  <si>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</si>
  <si>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</si>
  <si>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</si>
  <si>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</si>
  <si>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</si>
  <si>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</si>
  <si>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</si>
  <si>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</si>
  <si>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</si>
  <si>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</si>
  <si>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</si>
  <si>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</si>
  <si>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</si>
  <si>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</si>
  <si>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</si>
  <si>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</si>
  <si>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</si>
  <si>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</si>
  <si>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</si>
  <si>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</si>
  <si>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</si>
  <si>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</si>
  <si>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</si>
  <si>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</si>
  <si>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</si>
  <si>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</si>
  <si>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</si>
  <si>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</si>
  <si>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</si>
  <si>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</si>
  <si>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</si>
  <si>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</si>
  <si>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</si>
  <si>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</si>
  <si>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</si>
  <si>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</si>
  <si>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</si>
  <si>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</si>
  <si>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</si>
  <si>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</si>
  <si>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</si>
  <si>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</si>
  <si>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</si>
  <si>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</si>
  <si>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</si>
  <si>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</si>
  <si>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</si>
  <si>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</si>
  <si>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</si>
  <si>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</si>
  <si>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</si>
  <si>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</si>
  <si>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</si>
  <si>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</si>
  <si>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</si>
  <si>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</si>
  <si>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</si>
  <si>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</si>
  <si>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</si>
  <si>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</si>
  <si>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</si>
  <si>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</si>
  <si>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</si>
  <si>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</si>
  <si>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</si>
  <si>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</si>
  <si>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</si>
  <si>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</si>
  <si>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</si>
  <si>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</si>
  <si>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</si>
  <si>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</si>
  <si>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</si>
  <si>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</si>
  <si>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</si>
  <si>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</si>
  <si>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</si>
  <si>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</si>
  <si>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</si>
  <si>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</si>
  <si>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</si>
  <si>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</si>
  <si>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</si>
  <si>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</si>
  <si>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</si>
  <si>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</si>
  <si>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</si>
  <si>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</si>
  <si>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</si>
  <si>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</si>
  <si>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</si>
  <si>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</si>
  <si>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</si>
  <si>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</si>
  <si>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</si>
  <si>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</si>
  <si>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</si>
  <si>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</si>
  <si>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</si>
  <si>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</si>
  <si>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</si>
  <si>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</si>
  <si>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</si>
  <si>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</si>
  <si>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</si>
  <si>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</si>
  <si>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</si>
  <si>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</si>
  <si>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</si>
  <si>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</si>
  <si>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</si>
  <si>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</si>
  <si>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</si>
  <si>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</si>
  <si>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</si>
  <si>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</si>
  <si>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</si>
  <si>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</si>
  <si>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</si>
  <si>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</si>
  <si>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</si>
  <si>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</si>
  <si>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</si>
  <si>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</si>
  <si>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</si>
  <si>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</si>
  <si>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</si>
  <si>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</si>
  <si>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</si>
  <si>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</si>
  <si>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</si>
  <si>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</si>
  <si>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</si>
  <si>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</si>
  <si>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</si>
  <si>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</si>
  <si>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</si>
  <si>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</si>
  <si>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</si>
  <si>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</si>
  <si>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</si>
  <si>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</si>
  <si>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</si>
  <si>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</si>
  <si>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</si>
  <si>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</si>
  <si>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</si>
  <si>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RIESGO 1</t>
  </si>
  <si>
    <t>CAUSA 1</t>
  </si>
  <si>
    <t>CAUSA 2</t>
  </si>
  <si>
    <t>CAUSA 3</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</si>
  <si>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</si>
  <si>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</si>
  <si>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</si>
  <si>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</si>
  <si>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</si>
  <si>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</si>
  <si>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</si>
  <si>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</si>
  <si>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</si>
  <si>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</si>
  <si>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</si>
  <si>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</si>
  <si>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</si>
  <si>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</si>
  <si>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</si>
  <si>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</si>
  <si>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</si>
  <si>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</si>
  <si>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</si>
  <si>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</si>
  <si>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</si>
  <si>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</si>
  <si>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</si>
  <si>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</si>
  <si>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</si>
  <si>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</si>
  <si>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</si>
  <si>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</si>
  <si>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</si>
  <si>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</si>
  <si>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</si>
  <si>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</si>
  <si>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</si>
  <si>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</si>
  <si>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</si>
  <si>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</si>
  <si>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</si>
  <si>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</si>
  <si>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</si>
  <si>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</si>
  <si>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</si>
  <si>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</si>
  <si>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RIESGO 4</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</si>
  <si>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</si>
  <si>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</si>
  <si>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</si>
  <si>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</si>
  <si>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</si>
  <si>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</si>
  <si>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</si>
  <si>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</si>
  <si>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</si>
  <si>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</si>
  <si>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</si>
  <si>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</si>
  <si>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</si>
  <si>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</si>
  <si>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</si>
  <si>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</si>
  <si>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</si>
  <si>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</si>
  <si>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</si>
  <si>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</si>
  <si>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</si>
  <si>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</si>
  <si>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</si>
  <si>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</si>
  <si>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</si>
  <si>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</si>
  <si>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</si>
  <si>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</si>
  <si>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</si>
  <si>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</si>
  <si>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</si>
  <si>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Según programación de gestión SST</t>
  </si>
  <si>
    <t xml:space="preserve">Coordinador Bienestar Universitario
</t>
  </si>
  <si>
    <r>
      <t>Posibilidad de ocurrencia de accidentes de trabajo y generación de enfermedades laborales</t>
    </r>
    <r>
      <rPr>
        <sz val="10"/>
        <color rgb="FFFF0000"/>
        <rFont val="Arial"/>
        <family val="2"/>
      </rPr>
      <t xml:space="preserve">
</t>
    </r>
  </si>
  <si>
    <t>CAUSA 4</t>
  </si>
  <si>
    <t>X</t>
  </si>
  <si>
    <r>
      <rPr>
        <sz val="10"/>
        <rFont val="Arial"/>
        <family val="2"/>
      </rPr>
      <t>Programar las actividades de Bienestar Universitario en conjunto con la academia para establecer un cronograma integrado y que exista mayor participación por parte los estudiantes.</t>
    </r>
    <r>
      <rPr>
        <sz val="10"/>
        <color rgb="FFFF0000"/>
        <rFont val="Arial"/>
        <family val="2"/>
      </rPr>
      <t xml:space="preserve">
</t>
    </r>
  </si>
  <si>
    <t xml:space="preserve">Disminución en cobertura                       
Perdida de credibilidad en los procesos desarrollados para la comunidad de la ETITC                                                          </t>
  </si>
  <si>
    <t xml:space="preserve">Demandas                                                  
Multas                                                         
Falta de control de la gestión                     
Pocesos penales, administrativos,civiles y laborales                                                     Accidentes y enfermedades laborales   </t>
  </si>
  <si>
    <r>
      <t xml:space="preserve">
</t>
    </r>
    <r>
      <rPr>
        <sz val="10"/>
        <rFont val="Arial"/>
        <family val="2"/>
      </rPr>
      <t>Eficacia:  cumplimiento de actividades / actividades programdas *100
Efectividad: No se presentan reportes de accidentes o enfermedades laborales del personal del proceso.</t>
    </r>
  </si>
  <si>
    <t>Eficacia:  cumplimiento de actividades / actividades programdas *100
Efectividad: No se presenta pérdida o fuga de información en el proceso.</t>
  </si>
  <si>
    <t>CONTROL 2</t>
  </si>
  <si>
    <t>Emergencias de salud, provocada por pandemias.</t>
  </si>
  <si>
    <t>Falta de incentivos o beneficios por parte  de la academia y la administración.</t>
  </si>
  <si>
    <t>No contar con el recurso humano en los tiempos establecidos.</t>
  </si>
  <si>
    <t>Factores externos como la pandemia no dejan desarrollar las actividades presenciales.</t>
  </si>
  <si>
    <t>Generar estrategias de alternancia  con protocolos de Bioseguridad, teniendo en cuenta los lineamientos del Ministerio de Salud.</t>
  </si>
  <si>
    <r>
      <rPr>
        <sz val="10"/>
        <rFont val="Arial"/>
        <family val="2"/>
      </rPr>
      <t xml:space="preserve">Inadecuada higiene postural, estrés. </t>
    </r>
    <r>
      <rPr>
        <sz val="10"/>
        <color theme="1"/>
        <rFont val="Arial"/>
        <family val="2"/>
      </rPr>
      <t xml:space="preserve">
</t>
    </r>
  </si>
  <si>
    <t>MAPA Y PLAN DE TRATAMIENTO DE RIESGOS BIENESTAR UNIVERSITARIO 2021</t>
  </si>
  <si>
    <r>
      <rPr>
        <sz val="10"/>
        <rFont val="Arial"/>
        <family val="2"/>
      </rPr>
      <t>Registro de asistencia a capacitaciones y</t>
    </r>
    <r>
      <rPr>
        <sz val="10"/>
        <color rgb="FFFF0000"/>
        <rFont val="Arial"/>
        <family val="2"/>
      </rPr>
      <t xml:space="preserve"> </t>
    </r>
    <r>
      <rPr>
        <sz val="10"/>
        <color theme="1"/>
        <rFont val="Arial"/>
        <family val="2"/>
      </rPr>
      <t>solicitar al área de SST inspecciones periódicas a los puesto  que permitan minimizar las enfermedades y accidentes laborales.</t>
    </r>
  </si>
  <si>
    <t>Realizar  reuniones durante el semestre  con diferentes dependencias para fortalecer el cronograma. *Socializar con la Academia el cronograma de actividades de Bienestar Universitario</t>
  </si>
  <si>
    <r>
      <rPr>
        <sz val="10"/>
        <rFont val="Arial"/>
        <family val="2"/>
      </rPr>
      <t>Asistir a las capacitaciones que se programen sobre el tema y realizar cuando sea necesario solicitud de análisis o de mejora del puesto de trabajo. Integrar pausas activas desde Deportes una vez al mes.</t>
    </r>
    <r>
      <rPr>
        <sz val="10"/>
        <color rgb="FFFF0000"/>
        <rFont val="Arial"/>
        <family val="2"/>
      </rPr>
      <t xml:space="preserve">
</t>
    </r>
  </si>
  <si>
    <t>Acta de seguimiento/ Cronograma</t>
  </si>
  <si>
    <t>Eficacia:  cumplimiento de actividades / actividades programdas *100
Efectividad: 85% de las actividades realizadas calificadas como buenas o excelentes.</t>
  </si>
  <si>
    <r>
      <rPr>
        <sz val="10"/>
        <rFont val="Arial"/>
        <family val="2"/>
      </rPr>
      <t>Cronograma integrado con la Academia</t>
    </r>
    <r>
      <rPr>
        <sz val="10"/>
        <color rgb="FFFF0000"/>
        <rFont val="Arial"/>
        <family val="2"/>
      </rPr>
      <t xml:space="preserve">
</t>
    </r>
  </si>
  <si>
    <t>Reglamento</t>
  </si>
  <si>
    <t>Realizar actividades a través del uso de las tecnologías y redes sociales para acercar a la comunidad académica a las actividades de Bienestar.</t>
  </si>
  <si>
    <t xml:space="preserve">Accidentes de Trabajo y Enfermedades Laborales.
</t>
  </si>
  <si>
    <t xml:space="preserve">Participar en los talleres y jornadas y estrategias de sensibilización en el uso eficiente del agua y energía. 
</t>
  </si>
  <si>
    <t xml:space="preserve">Eficacia:  cumplimiento de talleres / talleres programdas *100
Efectividad:95% de los talleres y jornadas calificadas como buenas y excelentes.  </t>
  </si>
  <si>
    <t>Bienestar Universitario</t>
  </si>
  <si>
    <t>Aumento de costos de facturas
Acarrear sanciones por parte de la autoridad ambiental y de la misma entidad.
Bajos niveles de cultura ambiental.
Agotamiento de los recursos naturales.
Incumplimiento de requisitos legales.</t>
  </si>
  <si>
    <t>RIESGO 5</t>
  </si>
  <si>
    <t>Información</t>
  </si>
  <si>
    <t>Posibilidad de afectar la integridad o disponibilidad de la información.</t>
  </si>
  <si>
    <t>Reproducción y distribución no autorizada de la información.
Deterioro en la preservación de la confidencialidad, integridad y disponibilidad de la información.
La información queda expuesta.                 
La confidiecialidad de los documentos.</t>
  </si>
  <si>
    <t>Estudio Previo elaborado y entregado al área de contratación</t>
  </si>
  <si>
    <t>Los tiempos de contratación del personal de prestación de servicios del proceso de bienestar no están alineados con las fechas del calendario académico</t>
  </si>
  <si>
    <t xml:space="preserve">Elaboración y entrega del plan de acción del proximo año al final del año en curso   </t>
  </si>
  <si>
    <t>Falta de articulación con la academia para el apoyo de las actividades de bienestar.</t>
  </si>
  <si>
    <r>
      <t xml:space="preserve">Interrupción de los procesos de Bienestar Universitario
Preocupación y desmotivación de los estudiantes y del grupo de trabajo                                    
Colapso de la infraestructura                   
Accidentes y lesiones por la infraestructura deteriorada.
</t>
    </r>
    <r>
      <rPr>
        <sz val="10"/>
        <rFont val="Arial"/>
        <family val="2"/>
      </rPr>
      <t xml:space="preserve">Poca asistencia a los eventos.
Baja cobertura de los servicios
Bajo nivel de indicadores </t>
    </r>
    <r>
      <rPr>
        <sz val="10"/>
        <color rgb="FFFF0000"/>
        <rFont val="Arial"/>
        <family val="2"/>
      </rPr>
      <t xml:space="preserve">
</t>
    </r>
    <r>
      <rPr>
        <sz val="10"/>
        <color theme="1"/>
        <rFont val="Arial"/>
        <family val="2"/>
      </rPr>
      <t xml:space="preserve">Quejas de los estudiantes (PQRSD)
No ofertar algunos servicios de Bienestar Universitario.
Demora en ejecución de actividades.
Baja cobertura </t>
    </r>
  </si>
  <si>
    <t>Elaboración de los estudios previos respectivos desde Noviembre y Diciembre para que en Enero se de la contratación alineado con las fechas del calendario academico.</t>
  </si>
  <si>
    <t>CAUSA 5</t>
  </si>
  <si>
    <t>Cierre de programas de bienestar universitario 
Incumplimiento legales 
Incumplimiento con la oferta de formación integral</t>
  </si>
  <si>
    <t xml:space="preserve">Estipular en el reglamento de Bienestar Universitario incentivos y beneficios  en conjunto con vicerrectoria academica y administrativa para que haya mayor participación de los estudiantes 
</t>
  </si>
  <si>
    <t>Diciembre</t>
  </si>
  <si>
    <r>
      <rPr>
        <sz val="10"/>
        <rFont val="Arial"/>
        <family val="2"/>
      </rPr>
      <t xml:space="preserve">Eficacia:  cumplimiento de actividades / actividades programdas *100   
      </t>
    </r>
    <r>
      <rPr>
        <sz val="10"/>
        <color rgb="FFFF0000"/>
        <rFont val="Arial"/>
        <family val="2"/>
      </rPr>
      <t xml:space="preserve">                                                                                                                                                                                                      
</t>
    </r>
    <r>
      <rPr>
        <sz val="10"/>
        <rFont val="Arial"/>
        <family val="2"/>
      </rPr>
      <t>Efectividad: 75% de participación de la comunidad en las actividades de Bienestar Universitario.</t>
    </r>
  </si>
  <si>
    <t>Recursos energético e hídrico</t>
  </si>
  <si>
    <t>Falta de cultura y sensibilización en el uso eficiente y ahorro del agua.</t>
  </si>
  <si>
    <t>Solicitud de instalación de dipositivos ahorradores al área de planta física</t>
  </si>
  <si>
    <t>Control de asistencia a las capacitaciones, talleres y jornadas de sensibilización.</t>
  </si>
  <si>
    <t>Solicitudes radicadas</t>
  </si>
  <si>
    <t>Equipo Bienestar Universitario</t>
  </si>
  <si>
    <t>Según programación de gestión ambiental</t>
  </si>
  <si>
    <t>Cuando se presente la situación</t>
  </si>
  <si>
    <t>Falta de capacitaciones para el personal de Bienestar Universitario en el tema de herramientas ofimáticas y de seguridad digital debido al ingreso de personal nuevo.</t>
  </si>
  <si>
    <t>Ausencia de sincronización de la información en el OneDrive Institucional.</t>
  </si>
  <si>
    <t>Solicitar capacitación al área de seguridad de la información.</t>
  </si>
  <si>
    <t>Permanente</t>
  </si>
  <si>
    <t>Mayo</t>
  </si>
  <si>
    <t xml:space="preserve">Solicitud realizada para recibir la capacitación.
Control de asistencia a las capacitaciones  que se realicen desde el área de seguridad de la información </t>
  </si>
  <si>
    <t>Se realizó seguimiento al plan de acción por el área de planeación el día 15 de abril del 2021. Acta Nº 001 seguimiento Plan de Acción.</t>
  </si>
  <si>
    <t>Se ha construido una carpeta con estudios previos preelaborados para tenerlos disponibles en noviembre 2021.</t>
  </si>
  <si>
    <t>Se tiene un reporte a mesa de ayuda con los seguimientos del año pasado. Se prevé realizar reportes en el momento que se inicie la alternancia.</t>
  </si>
  <si>
    <t>Protocolos de Bioseguridad y estrategias de alternacia.</t>
  </si>
  <si>
    <t xml:space="preserve">Sujeto a las indicaciones de las autoridades competentes. </t>
  </si>
  <si>
    <t xml:space="preserve">Se cuenta con protocolo institucional y con protocolos por cada una de las áreas y la alternancia no se ha podido dar para los servicios de Bienestar, según las disposiciones de la alta dirección. </t>
  </si>
  <si>
    <t>Se realizaron reuniones con el Rector (Acta 12 de BU del 25 de febrero 2021) el Vicerrector Administrativo (Acta 21 de BU del 23 de marzo 2021) y el Vicerrector Académico y los Decanos (Acta 26 de BU del 202 de abril de 2021). Se ha enviado el cronograma de actividades a la Vicerrectoría Académica (16 y 30 de abril de 2021).</t>
  </si>
  <si>
    <t>Posibilidad de contar con baja participación de la Comunidad Educativa en las actividades  de Bienestar Universitario.</t>
  </si>
  <si>
    <t>Se ha compartido el cronograma de actividades de Bienestar, pero no se ha logrado concretar la construcción del cronograma integrado (16 y 30 de abril de 2021).</t>
  </si>
  <si>
    <t>Formato de solicitud al área de comunicaciones y manejo de las plataformas</t>
  </si>
  <si>
    <t>Se han hecho permanentes solicitudes al área de comunicaciones para la divulgación de las actividades de Bienestar Universitario.</t>
  </si>
  <si>
    <t>A la fecha no se han realizado capacitaciones por el área de SST. 
Desde el área de Deportes se han enviado videos de pausas activas por correos masivos.</t>
  </si>
  <si>
    <t xml:space="preserve">Probailidad de consumir inadecuadamente los recursos energéticos e hídricos en los espacios de Bienestar Universitario. </t>
  </si>
  <si>
    <t>Ausencia de dispositivos eléctricos ahorradores de energía eléctrica e hidríca.</t>
  </si>
  <si>
    <t>Se participó en la capacitación sobre el uso sostenible del agua (25 de marzo y 8 de abril de 2021)</t>
  </si>
  <si>
    <t>Debido a la pandemia no se ha podido asistir a la Escuela para identificar en dónde instalar los dispositivos de ahorradores de energía.</t>
  </si>
  <si>
    <t>Mantener la información institucional en el onedrive de acuerdo a los lineamientos definidos por el área de seguridad de información.</t>
  </si>
  <si>
    <t>Se solicita capacitación al área de Seguridad de la Información el día 29 de abril de 2021.</t>
  </si>
  <si>
    <t>Información en el onedrive de cada uno de los integrantes del equipo de Bienestar Universitario</t>
  </si>
  <si>
    <t>Cada miembro del equipo de Bienestar Universitario cuenta con el onedrive de la información.</t>
  </si>
  <si>
    <t xml:space="preserve">Se está trabajando en la construcción del reglamento de Bienestar Universitario (Acta Nº 19 del 16 de marzo de 2021). </t>
  </si>
  <si>
    <t>Se realizó seguimiento al Plan de Acción por el área de Planeación el día 13 de junio de 2021 con acta de seguimiento 002 de Plan de Acción.</t>
  </si>
  <si>
    <t>Se ha construido una carpeta con estudios previos del primer y segundo semestre de 2021 (20), tanto de personal administrativo como del personal relacionado con PFC para tenerlos disponibles en noviembre 2021.</t>
  </si>
  <si>
    <t>Se hace reporte mediante correo electrónico sobre el deterioro de la infraestructura del gimnasio. Evidencia del 26 de mayo y del 18 de junio (2 correos). Mesa de ayuda del 18 de junio para el mismo tema.</t>
  </si>
  <si>
    <t>Teniendo como base los protocolos de Bioseguridad, se han realizado actividades de alternancia condiferentes áreas y se diligenció la matriz de alternancia por todo el equipo de Bienestar Universitario (mayo, junio y julio)</t>
  </si>
  <si>
    <t>Mensulamente se ha compartido con la Vicerrectoría Académica la programación de Bienestar Universitario. Adicionalmente, se han tenido reuniones cojn los decno para la generación de estrategias vonjuntas. De la mano con el Viocerrector Académico, se desarrolló el cronograma de induccción para estudiantes y docentes 2021-2.</t>
  </si>
  <si>
    <t>Se continúa trabajando en el regralmento de Binestar Universitario por el área de Psicología, área quelo compartió al grupo el 4 de mayo de 2021. Como evidencia se muestra el link de la propuesta de dicho reglamento.</t>
  </si>
  <si>
    <t>Se realizaron sesiones en Facebook Life, de rutinas en vivo, Tips de hábitos de vida saludable, publicidad enviada al correo electrónico, todo realizado mediante el formato que comunicaciones tiene publicado para tal fin.</t>
  </si>
  <si>
    <t>Se realizan pausas activas en las reuniones del equipo de Bienestar Universitario (Acta 29 del 4 de mayo de 2021, Acta 31 del 11 de mayo de 2021, Acta 32 del 18 de mayo de 2021, acta 35 del 25 de mayo de 2021, Acta 39 del 8 de junio de 2021, Acta 41 del 15 de junio del 2021, Acta 44 del 7 de julio de 2021.
Se participó en la capacitación de Higiene postural el día 17 de junio.</t>
  </si>
  <si>
    <t>Se asistió a capacitaciones sobre desarrollo sostenible el 8 de junio de 2021, capacitación de manejo de residuos ordinarios especiales y peligrosos el 31 de mayo, 1 de junio de 2021 y 2 de junio de 2021.</t>
  </si>
  <si>
    <t>Debido a la pandemia no se ha podido asistir a la Escuela para identificar en dónde instalar los dispositivos ahorradores de energía.</t>
  </si>
  <si>
    <t>Se realizó capacitación por parte del área de Seguirdad de la Información a las personas nuevas del equipo, la cual fue realizada el día 3 de mayo (como evidencia los correos del 29 de abril de 2021 y el 4 de mayo de 2021). Esta capacitación se realizó para todas las personas nuevas de la ETITC.</t>
  </si>
  <si>
    <t>Todas las áreas de Bienestar Universitario cuentan con el One Drive al día, y desde la coordinación de Bienestar Universitario se revisa el aplicativo de cada uno de los miembros del equipo. Se cuenta con acta de revisión como evidencia (Acta 41 del 15 de junio de 2021).</t>
  </si>
  <si>
    <t>Se realizaron reuniones con el área de la Vicerrectoría de Invertigación (31 de mayo - Acta No. 37 de Bienestar Universitario. Se realizó reunión con la Vicerrectoría Académica (decano) - Acta No. 42 de Bienestar Universitario.
Se compartió cronograma con la Vicerrectoría Académica en los meses de mayo (enviado el 30 de abril), junio (enviado el 2 de junio) y agosto (enviado el 30 de julio) . Se cuenta con la respectivaa evidencia.</t>
  </si>
  <si>
    <t>Mediante reuniones con los decanos el 28 de septiembre y 26 octubre fueron levantadas las  actas No. 60 y No. 67, a través de las cuales se compartio el cronograma de actividades, de igual forma se evidenciaron los correo enviados socializando el cronograma en las siguientes fechas: el correspondiente al mes de agosto fue remitio en julio 30, el de septiembre el 2 de septiembre, el de  octubre el 6 de octubre y el del mes de noviembre el 7 de noviembre, estos correos fueron enviados a la Viceacadémica y en las actas se encuentran registrados los decanos de electromecánica, procesos, diseño, sistemas, mecatrónica y  especializaciones.</t>
  </si>
  <si>
    <t>Se observa el seguimiento realizado por la segunda linea de defensa al plan de acción en cuanto a la ejecución y avance de las actividades propuestas para ejecutar los proyectos planteados, y se observo el acta No. 3 del 13 de octubre en la cual es socializado con el equipo de trabajo dicho seguimiento realizado por la oficina de Planeación, asi mismo el plan de acción para la vigencia 2022 se encuentra en elaboración en la jornada de planeación de la ETITC.</t>
  </si>
  <si>
    <t>Se evidencia en la carpeta ubicada en one drive de la auxiliar de bienestar con los 23 estudios previos elaborados a la fecha del seguimiento, para fortalecer el equipo de trabajo en la vigencia 2022 entre los cuales se encuentran, artes plasticas y visuales y un nutricionista para banco de alimentos del 21 de noviembre de 2021,  el cual brindará apoyo al area de deportes y enfermeria, esta carpeta será remitida a contratación el dia 26 de noviembre 2021.</t>
  </si>
  <si>
    <t xml:space="preserve">Se evidencia el envio de  correos a mesa de ayuda  solicitando el mantenimiento del  gimasio y enfermeria solicitando adecuaciones en pintura con fecha del 5 de noviembre 2021, en cuanto a planta fisica se enviaron correos desde el usuario de gimnasio para intervención y trabajo de instalaciones, mediante acta de reunion del 15 de septiembre  con los arquitectos y la axuiliar de bienestar se acordaron los arreglos y remodelacion para las areas que conforman bienestar universitario como  artes, gimnasio,  salud y psicologia y la nueva ubicación mientras se realizan las adecuaciones. </t>
  </si>
  <si>
    <t>De acuerdo a lo manifestado por el equipo de trabajo se han implementado los protocolos de bioseguridad impartidos por la Institución, lavado de manos, porte de mascarillas y manejo de espacio, de igual forma se observaron las planillas para el manejo de alternancia hasta el mes de octubre, estas bitacoras fueron diligenciadas en el último periodo para el ingreso a la Escuela en los meses septiembre, y octubre en noviembre no ha sido diligenciada debido a que estan cumpliendo lo indicado en la Circular 13 de la presencialidad al 100% en el caso de funcionarios y de acuerdo a las actividades a desarrollar asisten los contratistas, se esta dando cumplimento a las acciones propuestas lo que permite mitigar el riesgo.</t>
  </si>
  <si>
    <t xml:space="preserve">Mediante reuniones con los decanos el 28 de septiembre y 26 octubre fueron levantadas las  actas No. 60 y No. 67, a través de las cuales se compartio el cronograma de actividades, de igual forma se evidenciaron los correo enviados socializando el cronograma en las siguientes fechas: el correspondiente al mes de agosto fue remitio en julio 30, el de septiembre el 2 de septiembre, el de  octubre el 6 de octubre y el del mes de noviembre el 7 de noviembre, estos correos fueron enviados a la Viceacadémica y en las actas se encuentran registrados los decanos de electromecánica, procesos, diseño, sistemas, mecatrónica y  especializaciones.
Adicionalmente, se observa el cronograma de inducción al 2do semestre desarrollado entre  el 19 de julio hasta el 30 de julio, en la cual  se presentaron las areas de la Escuela y por parte de bienestar se evidencian las imagenes de las reuniones y  la realización del bingo para estos estudiantes. </t>
  </si>
  <si>
    <t xml:space="preserve">Se evidencio el documento en el cual se esta trabajando en la actualización del reglamento de bienestar y se observa que los auditores del SGI dejaron como fortaleza el avance de este trabajo en el reglamento, de igual forma en este documento se establecen los  incentivos y sobre estos se debe dejar un protocolo para entrega sobre el cual se esta adelantando el  trabajo. </t>
  </si>
  <si>
    <r>
      <t xml:space="preserve">Se evidencio el diligenciamiento del formato </t>
    </r>
    <r>
      <rPr>
        <i/>
        <sz val="9"/>
        <color theme="1"/>
        <rFont val="Calibri"/>
        <family val="2"/>
        <scheme val="minor"/>
      </rPr>
      <t>DIE-FO- 05</t>
    </r>
    <r>
      <rPr>
        <sz val="10"/>
        <color theme="1"/>
        <rFont val="Calibri"/>
        <family val="2"/>
        <scheme val="minor"/>
      </rPr>
      <t xml:space="preserve"> "solicitud de servicios de medio audiovisuales y comunicaciones" de fecha 28 de octubre de 2021, en el cual solicitan el diseño de pieza publicitaria para promocionar las actividades de bienestar durante el mes de noviembre, asi mismo, se han realizado a traves del facebook live y los canales institucionales sesiones de; rutinas en vivo, tips de hábitos saludables, conectarte con las artes, metele mente, neurotips  y eucaristias los cuales son invitados por correo electrónico y las pausas activas que se realiza en conjunto con gimnasio y talento Humano SST, asi mismo se han realizado entrevistas, convocatorias, arte y cultura, las  rutinas en vivo por facebook live se realizan todos lo lunes de 4 a 5pm y en vivo los miercoles y viernes por teams, de manera sincronica, las rtuinas por teams de  zumba y rumba clases de bailes, y hata yoga los jueves, los viernes de 5-6 pm el programa metele mente, entre otros, dando cumplimento a las actividades que permiten mitigar el riesgo identificado.</t>
    </r>
  </si>
  <si>
    <t>Se observa que en seguridad y salud en el trabajo no se han asistido a las capacitaciones, no obstante se han realizado pausas activas las cuales se evidencian en acta 59 del mes de septiembre en la agenda se encuentran las pausas activas y describen el ejercicio realizado para espalda durante 10 min en el acta 61 del 28 de septiembre realizaron  la pausa activa de estiramiento  y en el acta  62 del 5 de octubre durante 5 minutos tecnicas de respiración asi mismo se observan los videos de pausas activas trabajados en conjunto con bienestar.</t>
  </si>
  <si>
    <t>Se observa que el grupo de trabajo asistió a las capacitaciones de agua del mes de febrero y algunos a capacitaciones de manejo de residuios y efeciciencia energética por lo que se recomienda fortalecer la asistencia a estas capacitaciones debido a la poca participación para cumplir con la migitación del riesgo en SST.</t>
  </si>
  <si>
    <t>Se evidencio a través de correos electrónicos las solicitudes de auxiliar bienestar al Ing. encargado de Infreaestructura eléctrica la reparación de iluminarias debido a que los ahorradores seran instalados para la siguiente vigencia en la remodelación solicitada, mediante correo electronico del 14 de octubre  fue solicitado la reparación  de  lamparas en octubre la respuesta del ingeniero generando el No. de radicación S.S.009 para corregir la falla, adicionalmente se observa la solicitud de gimnasio para la adecuación de techos por las filtraciones de agua presentadas.</t>
  </si>
  <si>
    <t>Se evidenció correo electrónico enviado el 29 de abril solicitando  la  capacitación en seguridad de la informacion, la cual fue impartida el 3 de mayo al personal nuevo de bienestar universitario, durante la vigencia no se asistieron a otras capacitaciones por lo que se debe fortalecer la asistencia a capacitaciones en este tema.</t>
  </si>
  <si>
    <t>Se evidencio que los integrantes del equipo manejan la información en el One drive, mediante documentos organizados en carpetas por años, mes y actividad realizada, de igual forma se evidencia el acta de revisión 64 del mes de octubre en la cual El Hno. Daniel realiza revisiones a los documentos de los integrantes del equipo en la cual indica resultado satisfactorio al manejo que le dan, permitiendo el cumplimiento de las acciones propuestas y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</si>
</sst>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0"/>
      <color theme="1"/>
      <name val="Calibri"/>
      <family val="2"/>
      <scheme val="minor"/>
    </font>
    <font>
      <sz val="10"/>
      <color theme="1"/>
      <name val="Arial"/>
      <family val="2"/>
    </font>
    <font>
      <b/>
      <sz val="10"/>
      <color rgb="FF000000"/>
      <name val="Arial"/>
      <family val="2"/>
    </font>
    <font>
      <sz val="10"/>
      <color rgb="FF000000"/>
      <name val="Arial"/>
      <family val="2"/>
    </font>
    <font>
      <b/>
      <sz val="10"/>
      <color theme="1"/>
      <name val="Arial"/>
      <family val="2"/>
    </font>
    <font>
      <sz val="10"/>
      <color rgb="FFFF0000"/>
      <name val="Arial"/>
      <family val="2"/>
    </font>
    <font>
      <sz val="11"/>
      <name val="Calibri"/>
      <family val="2"/>
    </font>
    <font>
      <sz val="11"/>
      <color theme="1"/>
      <name val="Calibri"/>
      <family val="2"/>
    </font>
    <font>
      <i/>
      <sz val="9"/>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rgb="FFFFFFFF"/>
        <bgColor rgb="FFFFFFFF"/>
      </patternFill>
    </fill>
  </fills>
  <borders count="6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style="medium">
        <color indexed="64"/>
      </right>
      <top style="thin">
        <color auto="1"/>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auto="1"/>
      </left>
      <right style="thin">
        <color auto="1"/>
      </right>
      <top style="medium">
        <color auto="1"/>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auto="1"/>
      </left>
      <right style="thin">
        <color auto="1"/>
      </right>
      <top/>
      <bottom style="medium">
        <color indexed="64"/>
      </bottom>
      <diagonal/>
    </border>
    <border>
      <left/>
      <right style="thin">
        <color rgb="FF000000"/>
      </right>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30">
    <xf numFmtId="0" fontId="0" fillId="0" borderId="0" xfId="0"/>
    <xf numFmtId="0" fontId="3" fillId="0" borderId="0" xfId="0" applyFont="1"/>
    <xf numFmtId="0" fontId="4" fillId="0" borderId="0" xfId="0" applyFont="1" applyAlignment="1">
      <alignment horizontal="center"/>
    </xf>
    <xf numFmtId="0" fontId="6" fillId="0" borderId="0" xfId="0" applyFont="1"/>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0" fillId="0" borderId="0" xfId="0" applyAlignment="1">
      <alignment wrapText="1"/>
    </xf>
    <xf numFmtId="0" fontId="3" fillId="0" borderId="0" xfId="0" applyFont="1" applyAlignment="1">
      <alignment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7" xfId="0" applyFont="1" applyFill="1" applyBorder="1" applyAlignment="1">
      <alignment vertical="center" wrapText="1"/>
    </xf>
    <xf numFmtId="0" fontId="2" fillId="0" borderId="28" xfId="0" applyFont="1" applyFill="1" applyBorder="1" applyAlignment="1">
      <alignment vertical="center" wrapText="1"/>
    </xf>
    <xf numFmtId="0" fontId="2" fillId="0" borderId="23" xfId="0" applyFont="1" applyFill="1" applyBorder="1" applyAlignment="1">
      <alignment vertical="center" wrapText="1"/>
    </xf>
    <xf numFmtId="0" fontId="2" fillId="0" borderId="23"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2" fillId="0" borderId="22" xfId="0" applyFont="1" applyFill="1" applyBorder="1" applyAlignment="1">
      <alignment vertical="center" wrapText="1"/>
    </xf>
    <xf numFmtId="0" fontId="2" fillId="0" borderId="0" xfId="0" applyFont="1" applyFill="1" applyBorder="1" applyAlignment="1">
      <alignment horizontal="center" vertical="center" wrapText="1"/>
    </xf>
    <xf numFmtId="0" fontId="16" fillId="0" borderId="25" xfId="0" applyFont="1" applyBorder="1" applyAlignment="1">
      <alignment horizontal="center" vertical="center" wrapText="1"/>
    </xf>
    <xf numFmtId="0" fontId="16" fillId="0" borderId="24" xfId="0" applyFont="1" applyBorder="1" applyAlignment="1">
      <alignment vertical="center" wrapText="1"/>
    </xf>
    <xf numFmtId="0" fontId="16" fillId="0" borderId="24" xfId="0" applyFont="1" applyBorder="1" applyAlignment="1">
      <alignment horizontal="center" vertical="center" wrapText="1"/>
    </xf>
    <xf numFmtId="0" fontId="17" fillId="0" borderId="16" xfId="0" applyFont="1" applyBorder="1" applyAlignment="1">
      <alignment horizontal="center" vertical="center" wrapText="1"/>
    </xf>
    <xf numFmtId="0" fontId="17" fillId="5" borderId="22" xfId="0" applyFont="1" applyFill="1" applyBorder="1" applyAlignment="1">
      <alignment vertical="center" wrapText="1"/>
    </xf>
    <xf numFmtId="0" fontId="17" fillId="0" borderId="22" xfId="0" applyFont="1" applyBorder="1" applyAlignment="1">
      <alignment vertical="center" wrapText="1"/>
    </xf>
    <xf numFmtId="0" fontId="17" fillId="6" borderId="22" xfId="0" applyFont="1" applyFill="1" applyBorder="1" applyAlignment="1">
      <alignment vertical="center" wrapText="1"/>
    </xf>
    <xf numFmtId="0" fontId="17" fillId="7" borderId="22" xfId="0" applyFont="1" applyFill="1" applyBorder="1" applyAlignment="1">
      <alignment vertical="center" wrapText="1"/>
    </xf>
    <xf numFmtId="0" fontId="17" fillId="8" borderId="22" xfId="0" applyFont="1" applyFill="1" applyBorder="1" applyAlignment="1">
      <alignment vertical="center" wrapText="1"/>
    </xf>
    <xf numFmtId="0" fontId="17" fillId="9" borderId="22" xfId="0" applyFont="1" applyFill="1" applyBorder="1" applyAlignment="1">
      <alignment vertical="center" wrapText="1"/>
    </xf>
    <xf numFmtId="0" fontId="17" fillId="0" borderId="28"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18" xfId="0" applyFont="1" applyBorder="1" applyAlignment="1">
      <alignment horizontal="justify" vertical="center" wrapText="1"/>
    </xf>
    <xf numFmtId="0" fontId="0" fillId="0" borderId="28"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0" xfId="0" applyFont="1" applyBorder="1" applyAlignment="1">
      <alignment horizontal="center" vertical="center"/>
    </xf>
    <xf numFmtId="0" fontId="17" fillId="0" borderId="30" xfId="0" applyFont="1" applyBorder="1" applyAlignment="1">
      <alignment vertical="center"/>
    </xf>
    <xf numFmtId="0" fontId="0" fillId="0" borderId="30" xfId="0" applyBorder="1"/>
    <xf numFmtId="0" fontId="17" fillId="10" borderId="1" xfId="0" applyFont="1" applyFill="1" applyBorder="1" applyAlignment="1">
      <alignment horizontal="center" vertical="center" wrapText="1"/>
    </xf>
    <xf numFmtId="0" fontId="17" fillId="7" borderId="35" xfId="0" applyFont="1" applyFill="1" applyBorder="1" applyAlignment="1">
      <alignment vertical="center" wrapText="1"/>
    </xf>
    <xf numFmtId="0" fontId="17" fillId="8" borderId="15"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5" xfId="0" applyFont="1" applyFill="1" applyBorder="1" applyAlignment="1">
      <alignment vertical="center" wrapText="1"/>
    </xf>
    <xf numFmtId="0" fontId="0" fillId="0" borderId="25" xfId="0" applyBorder="1"/>
    <xf numFmtId="0" fontId="0" fillId="0" borderId="31"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0"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4" xfId="0" applyFont="1" applyFill="1" applyBorder="1" applyAlignment="1">
      <alignment horizontal="center" vertical="center" wrapText="1"/>
    </xf>
    <xf numFmtId="0" fontId="17" fillId="0" borderId="30" xfId="0" applyFont="1" applyBorder="1" applyAlignment="1">
      <alignment horizontal="center" vertical="center" wrapText="1"/>
    </xf>
    <xf numFmtId="0" fontId="20"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0" fillId="0" borderId="0" xfId="0" applyFont="1" applyBorder="1"/>
    <xf numFmtId="0" fontId="21" fillId="0" borderId="25" xfId="0" applyFont="1" applyBorder="1" applyAlignment="1">
      <alignment horizontal="center"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0" xfId="0" applyBorder="1" applyAlignment="1">
      <alignment horizontal="center" vertical="center"/>
    </xf>
    <xf numFmtId="0" fontId="21" fillId="0" borderId="18"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4"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1" fillId="0" borderId="0" xfId="0" applyFont="1" applyBorder="1" applyAlignment="1">
      <alignment horizontal="center" vertical="center" wrapText="1"/>
    </xf>
    <xf numFmtId="0" fontId="3" fillId="0" borderId="0" xfId="0" applyFont="1" applyBorder="1" applyAlignment="1">
      <alignment horizontal="center" vertical="center" wrapText="1"/>
    </xf>
    <xf numFmtId="0" fontId="25" fillId="0" borderId="0" xfId="0" applyFont="1"/>
    <xf numFmtId="0" fontId="1" fillId="0" borderId="0" xfId="0"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center" wrapText="1"/>
    </xf>
    <xf numFmtId="0" fontId="25" fillId="0" borderId="0" xfId="0" applyFont="1" applyAlignment="1">
      <alignment wrapText="1"/>
    </xf>
    <xf numFmtId="0" fontId="25" fillId="0" borderId="0" xfId="0" applyFont="1" applyAlignment="1">
      <alignment vertical="center"/>
    </xf>
    <xf numFmtId="0" fontId="16" fillId="0" borderId="1" xfId="0" applyFont="1" applyBorder="1" applyAlignment="1">
      <alignment horizontal="center" vertical="center" wrapText="1"/>
    </xf>
    <xf numFmtId="0" fontId="0" fillId="0" borderId="0" xfId="0"/>
    <xf numFmtId="0" fontId="0" fillId="0" borderId="0" xfId="0" applyAlignment="1">
      <alignment horizontal="center" vertical="center"/>
    </xf>
    <xf numFmtId="0" fontId="20" fillId="0" borderId="0" xfId="0" applyFont="1" applyBorder="1" applyAlignment="1"/>
    <xf numFmtId="0" fontId="3" fillId="0" borderId="1" xfId="0" applyFont="1" applyBorder="1" applyAlignment="1" applyProtection="1">
      <alignment vertical="center" wrapText="1"/>
      <protection locked="0"/>
    </xf>
    <xf numFmtId="0" fontId="25" fillId="0" borderId="0" xfId="0" applyFont="1"/>
    <xf numFmtId="0" fontId="3" fillId="0" borderId="31" xfId="0" applyFont="1" applyBorder="1" applyAlignment="1" applyProtection="1">
      <alignment horizontal="left" vertical="center"/>
      <protection locked="0"/>
    </xf>
    <xf numFmtId="0" fontId="3" fillId="0" borderId="31" xfId="0" applyFont="1" applyBorder="1" applyAlignment="1">
      <alignment vertical="center"/>
    </xf>
    <xf numFmtId="0" fontId="1" fillId="2" borderId="0" xfId="0" applyFont="1" applyFill="1" applyBorder="1" applyAlignment="1">
      <alignment vertical="center"/>
    </xf>
    <xf numFmtId="0" fontId="3" fillId="0" borderId="6" xfId="0" applyFont="1" applyBorder="1" applyAlignment="1" applyProtection="1">
      <alignment vertical="center"/>
      <protection locked="0"/>
    </xf>
    <xf numFmtId="0" fontId="3" fillId="0" borderId="0" xfId="0" applyFont="1" applyBorder="1" applyAlignment="1" applyProtection="1">
      <alignment vertical="center"/>
      <protection locked="0"/>
    </xf>
    <xf numFmtId="0" fontId="2" fillId="0" borderId="1" xfId="0" applyFont="1" applyBorder="1" applyAlignment="1" applyProtection="1">
      <alignment horizontal="left" vertical="center" wrapText="1"/>
      <protection locked="0"/>
    </xf>
    <xf numFmtId="0" fontId="3" fillId="0" borderId="11" xfId="0" applyFont="1" applyBorder="1" applyAlignment="1">
      <alignment horizontal="left" vertical="center" wrapText="1"/>
    </xf>
    <xf numFmtId="0" fontId="3" fillId="0" borderId="1" xfId="0" applyFont="1" applyBorder="1" applyAlignment="1">
      <alignment horizontal="left"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21" fillId="0" borderId="24" xfId="0" applyFont="1" applyBorder="1" applyAlignment="1">
      <alignment horizontal="center" vertical="center" wrapText="1"/>
    </xf>
    <xf numFmtId="0" fontId="3" fillId="0" borderId="32" xfId="0" applyFont="1" applyBorder="1" applyAlignment="1">
      <alignment horizontal="justify" vertical="center" wrapText="1"/>
    </xf>
    <xf numFmtId="0" fontId="27" fillId="0" borderId="3"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24"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30"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4" xfId="0" applyFont="1" applyBorder="1" applyAlignment="1">
      <alignment horizontal="center" vertical="center" wrapText="1"/>
    </xf>
    <xf numFmtId="0" fontId="26" fillId="0" borderId="16" xfId="0" applyFont="1" applyBorder="1" applyAlignment="1">
      <alignment horizontal="left" vertical="center" wrapText="1"/>
    </xf>
    <xf numFmtId="0" fontId="26" fillId="0" borderId="22" xfId="0" applyFont="1" applyBorder="1" applyAlignment="1">
      <alignment horizontal="left" vertical="center" wrapText="1"/>
    </xf>
    <xf numFmtId="0" fontId="28" fillId="0" borderId="11" xfId="0" applyFont="1" applyBorder="1" applyAlignment="1">
      <alignment vertical="center" wrapText="1"/>
    </xf>
    <xf numFmtId="0" fontId="28" fillId="0" borderId="1" xfId="0" applyFont="1" applyBorder="1" applyAlignment="1">
      <alignment vertical="center" wrapText="1"/>
    </xf>
    <xf numFmtId="0" fontId="20" fillId="0" borderId="0" xfId="0" applyFont="1" applyAlignment="1">
      <alignment vertical="center"/>
    </xf>
    <xf numFmtId="0" fontId="3" fillId="0" borderId="42" xfId="0" applyFont="1" applyBorder="1" applyAlignment="1">
      <alignment vertical="center" wrapText="1"/>
    </xf>
    <xf numFmtId="0" fontId="3" fillId="0" borderId="1" xfId="0" applyFont="1" applyBorder="1" applyAlignment="1" applyProtection="1">
      <alignment horizontal="left" vertical="center" wrapText="1"/>
      <protection locked="0"/>
    </xf>
    <xf numFmtId="0" fontId="2" fillId="0" borderId="1" xfId="0" applyFont="1" applyBorder="1" applyAlignment="1">
      <alignment vertical="center" wrapText="1"/>
    </xf>
    <xf numFmtId="0" fontId="2" fillId="0" borderId="1" xfId="0" applyFont="1" applyBorder="1" applyAlignment="1" applyProtection="1">
      <alignment vertical="center" wrapText="1"/>
      <protection locked="0"/>
    </xf>
    <xf numFmtId="0" fontId="3" fillId="0" borderId="30" xfId="0" applyFont="1" applyBorder="1" applyAlignment="1">
      <alignment vertical="center" wrapText="1"/>
    </xf>
    <xf numFmtId="0" fontId="0" fillId="0" borderId="7" xfId="0" applyBorder="1" applyAlignment="1"/>
    <xf numFmtId="0" fontId="0" fillId="0" borderId="7" xfId="0" applyBorder="1" applyAlignment="1">
      <alignment vertical="center"/>
    </xf>
    <xf numFmtId="0" fontId="17" fillId="0" borderId="1" xfId="0" applyFont="1" applyBorder="1" applyAlignment="1">
      <alignment vertical="center" wrapText="1"/>
    </xf>
    <xf numFmtId="0" fontId="17" fillId="0" borderId="11" xfId="0" applyFont="1" applyBorder="1" applyAlignment="1">
      <alignment vertical="center" wrapText="1"/>
    </xf>
    <xf numFmtId="0" fontId="21" fillId="0" borderId="24" xfId="0" applyFont="1" applyBorder="1" applyAlignment="1">
      <alignment horizontal="center" vertical="center" wrapText="1"/>
    </xf>
    <xf numFmtId="0" fontId="2" fillId="11" borderId="1" xfId="0" applyFont="1" applyFill="1" applyBorder="1" applyAlignment="1">
      <alignment vertical="center" wrapText="1"/>
    </xf>
    <xf numFmtId="0" fontId="3" fillId="11" borderId="31" xfId="0" applyFont="1" applyFill="1" applyBorder="1" applyAlignment="1" applyProtection="1">
      <alignment horizontal="center" vertical="center" wrapText="1"/>
      <protection locked="0"/>
    </xf>
    <xf numFmtId="0" fontId="3" fillId="11" borderId="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left" vertical="center" wrapText="1"/>
      <protection locked="0"/>
    </xf>
    <xf numFmtId="0" fontId="25" fillId="0" borderId="0" xfId="0" applyFont="1" applyAlignment="1">
      <alignment horizontal="left"/>
    </xf>
    <xf numFmtId="0" fontId="0" fillId="0" borderId="0" xfId="0" applyAlignment="1">
      <alignment horizontal="left"/>
    </xf>
    <xf numFmtId="0" fontId="20" fillId="11" borderId="0" xfId="0" applyFont="1" applyFill="1" applyBorder="1" applyAlignment="1"/>
    <xf numFmtId="0" fontId="0" fillId="11" borderId="0" xfId="0" applyFill="1"/>
    <xf numFmtId="0" fontId="20" fillId="11" borderId="0" xfId="0" applyFont="1" applyFill="1"/>
    <xf numFmtId="0" fontId="0" fillId="11" borderId="7" xfId="0" applyFill="1" applyBorder="1"/>
    <xf numFmtId="0" fontId="0" fillId="11" borderId="0" xfId="0" applyFill="1" applyAlignment="1">
      <alignment horizontal="center" vertical="center"/>
    </xf>
    <xf numFmtId="0" fontId="16" fillId="11" borderId="3" xfId="0" applyFont="1" applyFill="1" applyBorder="1" applyAlignment="1">
      <alignment horizontal="center" vertical="center" wrapText="1"/>
    </xf>
    <xf numFmtId="0" fontId="16" fillId="11" borderId="25"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24" xfId="0" applyFont="1" applyFill="1" applyBorder="1" applyAlignment="1">
      <alignment horizontal="center" vertical="center" wrapText="1"/>
    </xf>
    <xf numFmtId="0" fontId="17" fillId="11" borderId="11" xfId="0" applyFont="1" applyFill="1" applyBorder="1" applyAlignment="1">
      <alignment vertical="center" wrapText="1"/>
    </xf>
    <xf numFmtId="0" fontId="17" fillId="11" borderId="11" xfId="0" applyFont="1" applyFill="1" applyBorder="1" applyAlignment="1">
      <alignment horizontal="center" vertical="center" wrapText="1"/>
    </xf>
    <xf numFmtId="0" fontId="0" fillId="11" borderId="11" xfId="0" applyFill="1" applyBorder="1" applyAlignment="1">
      <alignment horizontal="center" vertical="center"/>
    </xf>
    <xf numFmtId="0" fontId="17" fillId="11" borderId="1" xfId="0" applyFont="1" applyFill="1" applyBorder="1" applyAlignment="1">
      <alignment vertical="center" wrapText="1"/>
    </xf>
    <xf numFmtId="0" fontId="17" fillId="11" borderId="1" xfId="0" applyFont="1" applyFill="1" applyBorder="1" applyAlignment="1">
      <alignment horizontal="center" vertical="center" wrapText="1"/>
    </xf>
    <xf numFmtId="0" fontId="0" fillId="11" borderId="1" xfId="0" applyFill="1" applyBorder="1" applyAlignment="1">
      <alignment horizontal="center" vertical="center"/>
    </xf>
    <xf numFmtId="0" fontId="17" fillId="11" borderId="30" xfId="0" applyFont="1" applyFill="1" applyBorder="1" applyAlignment="1">
      <alignment horizontal="center" vertical="center" wrapText="1"/>
    </xf>
    <xf numFmtId="0" fontId="0" fillId="11" borderId="30" xfId="0" applyFill="1" applyBorder="1" applyAlignment="1">
      <alignment horizontal="center" vertical="center"/>
    </xf>
    <xf numFmtId="0" fontId="20" fillId="11" borderId="3" xfId="0" applyFont="1" applyFill="1" applyBorder="1"/>
    <xf numFmtId="0" fontId="0" fillId="11" borderId="24" xfId="0" applyFill="1" applyBorder="1" applyAlignment="1">
      <alignment horizontal="center" vertical="center"/>
    </xf>
    <xf numFmtId="0" fontId="21" fillId="11" borderId="25" xfId="0" applyFont="1" applyFill="1" applyBorder="1" applyAlignment="1">
      <alignment horizontal="center" vertical="center" wrapText="1"/>
    </xf>
    <xf numFmtId="0" fontId="21" fillId="11" borderId="24" xfId="0" applyFont="1" applyFill="1" applyBorder="1" applyAlignment="1">
      <alignment horizontal="center" vertical="center" wrapText="1"/>
    </xf>
    <xf numFmtId="0" fontId="20" fillId="11" borderId="0" xfId="0" applyFont="1" applyFill="1" applyBorder="1"/>
    <xf numFmtId="0" fontId="0" fillId="11" borderId="0" xfId="0" applyFill="1" applyBorder="1" applyAlignment="1">
      <alignment horizontal="center" vertical="center"/>
    </xf>
    <xf numFmtId="0" fontId="3" fillId="11" borderId="16" xfId="0" applyFont="1" applyFill="1" applyBorder="1" applyAlignment="1">
      <alignment horizontal="left" vertical="center" wrapText="1"/>
    </xf>
    <xf numFmtId="0" fontId="3" fillId="11" borderId="22" xfId="0" applyFont="1" applyFill="1" applyBorder="1" applyAlignment="1">
      <alignment horizontal="left" vertical="center" wrapText="1"/>
    </xf>
    <xf numFmtId="0" fontId="3" fillId="0" borderId="11" xfId="0" applyFont="1" applyBorder="1" applyAlignment="1">
      <alignment vertical="center"/>
    </xf>
    <xf numFmtId="17" fontId="3" fillId="0" borderId="11" xfId="0" applyNumberFormat="1" applyFont="1" applyBorder="1" applyAlignment="1" applyProtection="1">
      <alignment vertical="center" wrapText="1"/>
      <protection locked="0"/>
    </xf>
    <xf numFmtId="0" fontId="7" fillId="2"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15" fillId="0" borderId="45" xfId="0" applyFont="1" applyBorder="1" applyAlignment="1">
      <alignment horizontal="center" vertical="center" textRotation="90" wrapText="1"/>
    </xf>
    <xf numFmtId="0" fontId="15" fillId="0" borderId="46" xfId="0" applyFont="1" applyBorder="1" applyAlignment="1">
      <alignment horizontal="center" vertical="center" textRotation="90" wrapText="1"/>
    </xf>
    <xf numFmtId="0" fontId="15" fillId="0" borderId="47" xfId="0" applyFont="1" applyBorder="1" applyAlignment="1">
      <alignment horizontal="center" vertical="center" textRotation="90" wrapText="1"/>
    </xf>
    <xf numFmtId="0" fontId="15" fillId="0" borderId="48" xfId="0" applyFont="1" applyBorder="1" applyAlignment="1">
      <alignment horizontal="center" vertical="center" textRotation="90" wrapText="1"/>
    </xf>
    <xf numFmtId="0" fontId="7" fillId="2" borderId="47"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3" fillId="0" borderId="0" xfId="0" applyFont="1" applyBorder="1" applyAlignment="1">
      <alignment vertical="center" wrapText="1"/>
    </xf>
    <xf numFmtId="0" fontId="0" fillId="0" borderId="0" xfId="0" applyBorder="1"/>
    <xf numFmtId="0" fontId="0" fillId="0" borderId="0" xfId="0" applyBorder="1" applyAlignment="1">
      <alignment vertical="center"/>
    </xf>
    <xf numFmtId="0" fontId="3" fillId="0" borderId="0" xfId="0" applyFont="1" applyBorder="1" applyAlignment="1">
      <alignment vertical="center"/>
    </xf>
    <xf numFmtId="0" fontId="3" fillId="0" borderId="0" xfId="0" applyFont="1" applyBorder="1" applyAlignment="1" applyProtection="1">
      <alignment horizontal="left" vertical="center"/>
      <protection locked="0"/>
    </xf>
    <xf numFmtId="0" fontId="27"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6" fillId="0" borderId="0" xfId="0" applyFont="1" applyBorder="1" applyAlignment="1">
      <alignment horizontal="left" vertical="center" wrapText="1"/>
    </xf>
    <xf numFmtId="0" fontId="2" fillId="0" borderId="0" xfId="0" applyFont="1" applyFill="1" applyBorder="1" applyAlignment="1">
      <alignment horizontal="left" vertical="center" wrapText="1"/>
    </xf>
    <xf numFmtId="0" fontId="28" fillId="0" borderId="1" xfId="0" applyFont="1" applyBorder="1" applyAlignment="1">
      <alignment vertical="center" wrapText="1"/>
    </xf>
    <xf numFmtId="0" fontId="28" fillId="0" borderId="0" xfId="0" applyFont="1" applyBorder="1" applyAlignment="1">
      <alignment vertical="center" wrapText="1"/>
    </xf>
    <xf numFmtId="0" fontId="28" fillId="0" borderId="11" xfId="0" applyFont="1" applyBorder="1" applyAlignment="1">
      <alignment vertical="center" wrapText="1"/>
    </xf>
    <xf numFmtId="0" fontId="17" fillId="0" borderId="42" xfId="0" applyFont="1" applyBorder="1" applyAlignment="1">
      <alignment vertical="center" wrapText="1"/>
    </xf>
    <xf numFmtId="0" fontId="7" fillId="0" borderId="21"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3" fillId="0" borderId="31" xfId="0" applyFont="1" applyBorder="1" applyAlignment="1" applyProtection="1">
      <alignment vertical="center" wrapText="1"/>
      <protection locked="0"/>
    </xf>
    <xf numFmtId="0" fontId="3" fillId="0" borderId="11" xfId="0" applyFont="1" applyBorder="1" applyAlignment="1" applyProtection="1">
      <alignment vertical="center" wrapText="1"/>
      <protection locked="0"/>
    </xf>
    <xf numFmtId="0" fontId="3" fillId="0" borderId="11" xfId="0" applyFont="1" applyBorder="1" applyAlignment="1" applyProtection="1">
      <alignment horizontal="center" vertical="center" wrapText="1"/>
      <protection locked="0"/>
    </xf>
    <xf numFmtId="0" fontId="3" fillId="0" borderId="11" xfId="0" applyFont="1" applyBorder="1" applyAlignment="1" applyProtection="1">
      <alignment horizontal="left" vertical="center" wrapText="1"/>
      <protection locked="0"/>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28" fillId="0" borderId="11" xfId="0" applyFont="1" applyBorder="1" applyAlignment="1">
      <alignment vertical="center" wrapText="1"/>
    </xf>
    <xf numFmtId="0" fontId="28" fillId="0" borderId="1" xfId="0" applyFont="1" applyBorder="1" applyAlignment="1">
      <alignment vertical="center" wrapText="1"/>
    </xf>
    <xf numFmtId="0" fontId="3" fillId="0" borderId="11" xfId="0" applyFont="1" applyBorder="1" applyAlignment="1" applyProtection="1">
      <alignment horizontal="center" vertical="center" wrapText="1"/>
      <protection locked="0"/>
    </xf>
    <xf numFmtId="0" fontId="3" fillId="0" borderId="30" xfId="0" applyFont="1" applyBorder="1" applyAlignment="1">
      <alignment horizontal="center" vertical="center" wrapText="1"/>
    </xf>
    <xf numFmtId="0" fontId="3" fillId="0" borderId="30" xfId="0" applyFont="1" applyBorder="1" applyAlignment="1" applyProtection="1">
      <alignment horizontal="center" vertical="center" wrapText="1"/>
      <protection locked="0"/>
    </xf>
    <xf numFmtId="0" fontId="2" fillId="2" borderId="30" xfId="0" applyFont="1" applyFill="1" applyBorder="1" applyAlignment="1">
      <alignment vertical="center" wrapText="1"/>
    </xf>
    <xf numFmtId="0" fontId="3" fillId="0" borderId="1" xfId="0" applyFont="1" applyBorder="1" applyAlignment="1">
      <alignment vertical="center" wrapText="1"/>
    </xf>
    <xf numFmtId="0" fontId="3" fillId="0" borderId="30" xfId="0" applyFont="1" applyBorder="1" applyAlignment="1" applyProtection="1">
      <alignment horizontal="center" vertical="center" wrapText="1"/>
    </xf>
    <xf numFmtId="0" fontId="3" fillId="0" borderId="30" xfId="0" applyFont="1" applyBorder="1" applyAlignment="1" applyProtection="1">
      <alignment vertical="center" wrapText="1"/>
      <protection locked="0"/>
    </xf>
    <xf numFmtId="0" fontId="3" fillId="0" borderId="11" xfId="0" applyFont="1" applyBorder="1" applyAlignment="1" applyProtection="1">
      <alignment vertical="center" wrapText="1"/>
      <protection locked="0"/>
    </xf>
    <xf numFmtId="0" fontId="17" fillId="0" borderId="1" xfId="0" applyFont="1" applyBorder="1" applyAlignment="1">
      <alignment horizontal="center" vertical="center" wrapText="1"/>
    </xf>
    <xf numFmtId="0" fontId="28" fillId="0" borderId="1" xfId="0" applyFont="1" applyBorder="1" applyAlignment="1">
      <alignment vertical="center" wrapText="1"/>
    </xf>
    <xf numFmtId="0" fontId="28" fillId="0" borderId="11" xfId="0" applyFont="1" applyBorder="1" applyAlignment="1">
      <alignment vertical="center" wrapText="1"/>
    </xf>
    <xf numFmtId="0" fontId="17" fillId="0" borderId="1" xfId="0" applyFont="1" applyBorder="1" applyAlignment="1">
      <alignment vertical="center" wrapText="1"/>
    </xf>
    <xf numFmtId="0" fontId="3" fillId="0" borderId="58" xfId="0" applyFont="1" applyBorder="1" applyAlignment="1">
      <alignment vertical="center" wrapText="1"/>
    </xf>
    <xf numFmtId="0" fontId="17" fillId="0" borderId="57" xfId="0" applyFont="1" applyBorder="1" applyAlignment="1">
      <alignment vertical="center" wrapText="1"/>
    </xf>
    <xf numFmtId="0" fontId="17" fillId="0" borderId="58"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57" xfId="0" applyFont="1" applyBorder="1" applyAlignment="1">
      <alignment horizontal="left" vertical="center" wrapText="1"/>
    </xf>
    <xf numFmtId="0" fontId="17" fillId="0" borderId="58" xfId="0" applyFont="1" applyBorder="1" applyAlignment="1">
      <alignment horizontal="left" vertical="center" wrapText="1"/>
    </xf>
    <xf numFmtId="0" fontId="17" fillId="0" borderId="53" xfId="0" applyFont="1" applyBorder="1" applyAlignment="1">
      <alignment vertical="center" wrapText="1"/>
    </xf>
    <xf numFmtId="0" fontId="3" fillId="11" borderId="41" xfId="0" applyFont="1" applyFill="1" applyBorder="1" applyAlignment="1">
      <alignment vertical="center" wrapText="1"/>
    </xf>
    <xf numFmtId="0" fontId="2" fillId="2" borderId="10" xfId="0" applyFont="1" applyFill="1" applyBorder="1" applyAlignment="1">
      <alignment vertical="center" wrapText="1"/>
    </xf>
    <xf numFmtId="0" fontId="2" fillId="0" borderId="10" xfId="0" applyFont="1" applyBorder="1" applyAlignment="1" applyProtection="1">
      <alignment vertical="center" wrapText="1"/>
      <protection locked="0"/>
    </xf>
    <xf numFmtId="0" fontId="17" fillId="0" borderId="59" xfId="0" applyFont="1" applyBorder="1" applyAlignment="1">
      <alignment vertical="center" wrapText="1"/>
    </xf>
    <xf numFmtId="0" fontId="17" fillId="0" borderId="59" xfId="0" applyFont="1" applyBorder="1" applyAlignment="1">
      <alignment horizontal="center" vertical="center" wrapText="1"/>
    </xf>
    <xf numFmtId="0" fontId="17" fillId="0" borderId="60" xfId="0" applyFont="1" applyBorder="1" applyAlignment="1">
      <alignment horizontal="center" vertical="center" wrapText="1"/>
    </xf>
    <xf numFmtId="0" fontId="3" fillId="0" borderId="59" xfId="0" applyFont="1" applyBorder="1" applyAlignment="1">
      <alignment horizontal="left" vertical="center" wrapText="1"/>
    </xf>
    <xf numFmtId="0" fontId="3" fillId="0" borderId="1" xfId="0" applyFont="1" applyBorder="1" applyAlignment="1" applyProtection="1">
      <alignment horizontal="left" vertical="center" wrapText="1"/>
      <protection locked="0"/>
    </xf>
    <xf numFmtId="0" fontId="3" fillId="0" borderId="46" xfId="0" applyFont="1" applyBorder="1" applyAlignment="1" applyProtection="1">
      <alignment horizontal="left" vertical="center" wrapText="1"/>
      <protection locked="0"/>
    </xf>
    <xf numFmtId="0" fontId="17" fillId="0" borderId="1" xfId="0" applyFont="1" applyBorder="1" applyAlignment="1">
      <alignment vertical="center" wrapText="1"/>
    </xf>
    <xf numFmtId="0" fontId="3" fillId="0" borderId="46" xfId="0" applyFont="1" applyBorder="1" applyAlignment="1" applyProtection="1">
      <alignment horizontal="left" vertical="center" wrapText="1"/>
      <protection locked="0"/>
    </xf>
    <xf numFmtId="0" fontId="17" fillId="0" borderId="1" xfId="0" applyFont="1" applyBorder="1" applyAlignment="1">
      <alignment vertical="center" wrapText="1"/>
    </xf>
    <xf numFmtId="0" fontId="17" fillId="0" borderId="61" xfId="0" applyFont="1" applyBorder="1" applyAlignment="1">
      <alignment horizontal="left" vertical="center" wrapText="1"/>
    </xf>
    <xf numFmtId="0" fontId="17" fillId="0" borderId="63" xfId="0" applyFont="1" applyBorder="1" applyAlignment="1">
      <alignment vertical="center" wrapText="1"/>
    </xf>
    <xf numFmtId="0" fontId="3"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vertical="center" wrapText="1"/>
      <protection locked="0"/>
    </xf>
    <xf numFmtId="0" fontId="3" fillId="0" borderId="31" xfId="0" applyFont="1" applyFill="1" applyBorder="1" applyAlignment="1" applyProtection="1">
      <alignment vertical="center" wrapText="1"/>
      <protection locked="0"/>
    </xf>
    <xf numFmtId="0" fontId="3" fillId="0" borderId="11" xfId="0" applyFont="1" applyFill="1" applyBorder="1" applyAlignment="1" applyProtection="1">
      <alignment vertical="center" wrapText="1"/>
      <protection locked="0"/>
    </xf>
    <xf numFmtId="0" fontId="3" fillId="0" borderId="30" xfId="0" applyFont="1" applyFill="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0" borderId="62" xfId="0" applyFont="1" applyBorder="1" applyAlignment="1" applyProtection="1">
      <alignment horizontal="center" vertical="center" wrapText="1"/>
      <protection locked="0"/>
    </xf>
    <xf numFmtId="0" fontId="3" fillId="0" borderId="33" xfId="0" applyFont="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 xfId="0" applyFont="1" applyBorder="1" applyAlignment="1">
      <alignment horizontal="left" vertical="center" wrapText="1"/>
    </xf>
    <xf numFmtId="0" fontId="17" fillId="0" borderId="53" xfId="0" applyFont="1" applyBorder="1" applyAlignment="1">
      <alignment horizontal="center" vertical="center" wrapText="1"/>
    </xf>
    <xf numFmtId="0" fontId="31" fillId="0" borderId="56" xfId="0" applyFont="1" applyBorder="1"/>
    <xf numFmtId="0" fontId="17" fillId="0" borderId="11" xfId="0" applyFont="1" applyBorder="1" applyAlignment="1">
      <alignment horizontal="center" vertical="center" wrapText="1"/>
    </xf>
    <xf numFmtId="0" fontId="31" fillId="0" borderId="46" xfId="0" applyFont="1" applyBorder="1"/>
    <xf numFmtId="0" fontId="17" fillId="0" borderId="54" xfId="0" applyFont="1" applyBorder="1" applyAlignment="1">
      <alignment horizontal="left" vertical="center" wrapText="1"/>
    </xf>
    <xf numFmtId="0" fontId="31" fillId="0" borderId="55" xfId="0" applyFont="1" applyBorder="1" applyAlignment="1">
      <alignment horizontal="left"/>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3" fillId="0" borderId="19"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3" fillId="0" borderId="11" xfId="0" applyFont="1" applyBorder="1" applyAlignment="1">
      <alignment horizontal="left" vertical="center" wrapText="1"/>
    </xf>
    <xf numFmtId="0" fontId="3" fillId="0" borderId="10"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31"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31"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5" fillId="0" borderId="19"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0"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14" fillId="0" borderId="21" xfId="0" applyFont="1" applyBorder="1" applyAlignment="1">
      <alignment horizontal="center" vertical="center"/>
    </xf>
    <xf numFmtId="0" fontId="14"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19" fillId="0" borderId="19"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 fillId="0" borderId="1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0" xfId="0" applyFont="1" applyBorder="1" applyAlignment="1">
      <alignment horizontal="left" vertical="center"/>
    </xf>
    <xf numFmtId="0" fontId="1" fillId="0" borderId="9" xfId="0" applyFont="1" applyBorder="1" applyAlignment="1">
      <alignment horizontal="left" vertical="center"/>
    </xf>
    <xf numFmtId="0" fontId="1" fillId="4" borderId="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6"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26" xfId="0" applyFont="1" applyFill="1" applyBorder="1" applyAlignment="1">
      <alignment horizontal="left" vertical="center" wrapText="1"/>
    </xf>
    <xf numFmtId="15" fontId="2" fillId="0" borderId="7" xfId="0" applyNumberFormat="1" applyFont="1" applyFill="1" applyBorder="1" applyAlignment="1">
      <alignment horizontal="center" vertical="center" wrapText="1"/>
    </xf>
    <xf numFmtId="0" fontId="16" fillId="0" borderId="38" xfId="0" applyFont="1" applyBorder="1" applyAlignment="1">
      <alignment horizontal="right" vertical="center" wrapText="1"/>
    </xf>
    <xf numFmtId="0" fontId="16" fillId="0" borderId="2" xfId="0" applyFont="1" applyBorder="1" applyAlignment="1">
      <alignment horizontal="right" vertical="center" wrapText="1"/>
    </xf>
    <xf numFmtId="0" fontId="16" fillId="0" borderId="37" xfId="0" applyFont="1" applyBorder="1" applyAlignment="1">
      <alignment horizontal="right" vertical="center" wrapText="1"/>
    </xf>
    <xf numFmtId="0" fontId="16" fillId="0" borderId="38" xfId="0" applyFont="1" applyBorder="1" applyAlignment="1">
      <alignment horizontal="left" vertical="center" wrapText="1"/>
    </xf>
    <xf numFmtId="0" fontId="16" fillId="0" borderId="2" xfId="0" applyFont="1" applyBorder="1" applyAlignment="1">
      <alignment horizontal="left" vertical="center" wrapText="1"/>
    </xf>
    <xf numFmtId="0" fontId="16" fillId="0" borderId="37" xfId="0" applyFont="1" applyBorder="1" applyAlignment="1">
      <alignment horizontal="left" vertical="center" wrapText="1"/>
    </xf>
    <xf numFmtId="0" fontId="2" fillId="2" borderId="31"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17" fillId="0" borderId="1" xfId="0" applyFont="1" applyBorder="1" applyAlignment="1">
      <alignment horizontal="center" vertical="center" wrapText="1"/>
    </xf>
    <xf numFmtId="0" fontId="31" fillId="0" borderId="1" xfId="0" applyFont="1" applyBorder="1"/>
    <xf numFmtId="0" fontId="2" fillId="2" borderId="10" xfId="0" applyFont="1" applyFill="1" applyBorder="1" applyAlignment="1">
      <alignment horizontal="left" vertical="center" wrapText="1"/>
    </xf>
    <xf numFmtId="0" fontId="2" fillId="2" borderId="30" xfId="0" applyFont="1" applyFill="1" applyBorder="1" applyAlignment="1">
      <alignment horizontal="left" vertical="center" wrapText="1"/>
    </xf>
    <xf numFmtId="0" fontId="3" fillId="0" borderId="38"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locked="0"/>
    </xf>
    <xf numFmtId="0" fontId="17" fillId="0" borderId="1" xfId="0" applyFont="1" applyBorder="1" applyAlignment="1">
      <alignment horizontal="left" vertical="center" wrapText="1"/>
    </xf>
    <xf numFmtId="0" fontId="31" fillId="0" borderId="1" xfId="0" applyFont="1" applyBorder="1" applyAlignment="1">
      <alignment horizontal="left"/>
    </xf>
    <xf numFmtId="0" fontId="3" fillId="0" borderId="1" xfId="0" applyFont="1" applyBorder="1" applyAlignment="1" applyProtection="1">
      <alignment horizontal="center" vertical="center" wrapText="1"/>
      <protection locked="0"/>
    </xf>
    <xf numFmtId="0" fontId="3" fillId="0" borderId="1" xfId="0" applyFont="1" applyBorder="1" applyAlignment="1">
      <alignment vertical="center" wrapText="1"/>
    </xf>
    <xf numFmtId="0" fontId="0" fillId="0" borderId="1" xfId="0" applyFont="1" applyBorder="1" applyAlignment="1">
      <alignment vertical="center" wrapText="1"/>
    </xf>
    <xf numFmtId="0" fontId="3" fillId="0" borderId="50"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0" borderId="46" xfId="0" applyFont="1" applyBorder="1" applyAlignment="1" applyProtection="1">
      <alignment horizontal="left" vertical="center" wrapText="1"/>
      <protection locked="0"/>
    </xf>
    <xf numFmtId="0" fontId="3" fillId="13" borderId="54" xfId="0" applyFont="1" applyFill="1" applyBorder="1" applyAlignment="1">
      <alignment horizontal="left" vertical="center" wrapText="1"/>
    </xf>
    <xf numFmtId="0" fontId="32" fillId="0" borderId="55" xfId="0" applyFont="1" applyBorder="1"/>
    <xf numFmtId="0" fontId="3" fillId="13" borderId="53" xfId="0" applyFont="1" applyFill="1" applyBorder="1" applyAlignment="1">
      <alignment horizontal="left" vertical="center" wrapText="1"/>
    </xf>
    <xf numFmtId="0" fontId="32" fillId="0" borderId="56" xfId="0" applyFont="1" applyBorder="1"/>
    <xf numFmtId="0" fontId="3" fillId="0" borderId="54" xfId="0" applyFont="1" applyBorder="1" applyAlignment="1">
      <alignment horizontal="center" vertical="center" wrapText="1"/>
    </xf>
    <xf numFmtId="0" fontId="3" fillId="0" borderId="46" xfId="0" applyFont="1" applyBorder="1" applyAlignment="1" applyProtection="1">
      <alignment horizontal="center" vertical="center" wrapText="1"/>
      <protection locked="0"/>
    </xf>
    <xf numFmtId="0" fontId="3" fillId="13" borderId="1" xfId="0" applyFont="1" applyFill="1" applyBorder="1" applyAlignment="1">
      <alignment horizontal="left" vertical="center" wrapText="1"/>
    </xf>
    <xf numFmtId="0" fontId="32" fillId="0" borderId="1" xfId="0" applyFont="1" applyBorder="1"/>
    <xf numFmtId="0" fontId="3" fillId="13" borderId="30" xfId="0" applyFont="1" applyFill="1" applyBorder="1" applyAlignment="1">
      <alignment horizontal="left" vertical="center" wrapText="1"/>
    </xf>
    <xf numFmtId="0" fontId="3" fillId="13" borderId="11"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11" xfId="0" applyFont="1" applyBorder="1" applyAlignment="1">
      <alignment horizontal="center" vertical="center" wrapText="1"/>
    </xf>
    <xf numFmtId="0" fontId="17" fillId="0" borderId="54" xfId="0" applyFont="1" applyBorder="1" applyAlignment="1">
      <alignment horizontal="center" vertical="center" wrapText="1"/>
    </xf>
    <xf numFmtId="0" fontId="31" fillId="0" borderId="55" xfId="0" applyFont="1" applyBorder="1"/>
    <xf numFmtId="0" fontId="17" fillId="0" borderId="53" xfId="0" applyFont="1" applyBorder="1" applyAlignment="1">
      <alignment horizontal="left" vertical="center" wrapText="1"/>
    </xf>
    <xf numFmtId="0" fontId="17" fillId="0" borderId="21" xfId="0" applyFont="1" applyBorder="1" applyAlignment="1">
      <alignment horizontal="justify" vertical="center" wrapText="1"/>
    </xf>
    <xf numFmtId="0" fontId="17" fillId="0" borderId="27" xfId="0" applyFont="1" applyBorder="1" applyAlignment="1">
      <alignment horizontal="justify" vertical="center" wrapText="1"/>
    </xf>
    <xf numFmtId="0" fontId="17" fillId="0" borderId="36" xfId="0" applyFont="1" applyBorder="1" applyAlignment="1">
      <alignment horizontal="justify" vertical="center" wrapText="1"/>
    </xf>
    <xf numFmtId="0" fontId="17" fillId="9" borderId="17"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3" xfId="0" applyFont="1" applyFill="1" applyBorder="1" applyAlignment="1">
      <alignment horizontal="justify" vertical="center" wrapText="1"/>
    </xf>
    <xf numFmtId="0" fontId="17" fillId="0" borderId="15"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34" xfId="0" applyFont="1" applyBorder="1" applyAlignment="1">
      <alignment horizontal="justify" vertical="center" wrapText="1"/>
    </xf>
    <xf numFmtId="0" fontId="17" fillId="5" borderId="15" xfId="0" applyFont="1" applyFill="1" applyBorder="1" applyAlignment="1">
      <alignment horizontal="justify" vertical="center" wrapText="1"/>
    </xf>
    <xf numFmtId="0" fontId="17" fillId="5" borderId="32" xfId="0" applyFont="1" applyFill="1" applyBorder="1" applyAlignment="1">
      <alignment horizontal="justify" vertical="center" wrapText="1"/>
    </xf>
    <xf numFmtId="0" fontId="17" fillId="5" borderId="34" xfId="0" applyFont="1" applyFill="1" applyBorder="1" applyAlignment="1">
      <alignment horizontal="justify" vertical="center" wrapText="1"/>
    </xf>
    <xf numFmtId="0" fontId="17" fillId="0" borderId="35" xfId="0" applyFont="1" applyBorder="1" applyAlignment="1">
      <alignment horizontal="justify" vertical="center" wrapText="1"/>
    </xf>
    <xf numFmtId="0" fontId="17" fillId="6" borderId="35" xfId="0" applyFont="1" applyFill="1" applyBorder="1" applyAlignment="1">
      <alignment horizontal="justify" vertical="center" wrapText="1"/>
    </xf>
    <xf numFmtId="0" fontId="17" fillId="6" borderId="32" xfId="0" applyFont="1" applyFill="1" applyBorder="1" applyAlignment="1">
      <alignment horizontal="justify" vertical="center" wrapText="1"/>
    </xf>
    <xf numFmtId="0" fontId="17" fillId="6" borderId="34" xfId="0" applyFont="1" applyFill="1" applyBorder="1" applyAlignment="1">
      <alignment horizontal="justify" vertical="center" wrapText="1"/>
    </xf>
    <xf numFmtId="0" fontId="17" fillId="0" borderId="16" xfId="0" applyFont="1" applyBorder="1" applyAlignment="1">
      <alignment horizontal="justify" vertical="center" wrapText="1"/>
    </xf>
    <xf numFmtId="0" fontId="17" fillId="7" borderId="35" xfId="0" applyFont="1" applyFill="1" applyBorder="1" applyAlignment="1">
      <alignment horizontal="justify" vertical="center" wrapText="1"/>
    </xf>
    <xf numFmtId="0" fontId="17" fillId="7" borderId="32" xfId="0" applyFont="1" applyFill="1" applyBorder="1" applyAlignment="1">
      <alignment horizontal="justify" vertical="center" wrapText="1"/>
    </xf>
    <xf numFmtId="0" fontId="17" fillId="7" borderId="16"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38" xfId="0" applyFont="1" applyFill="1" applyBorder="1" applyAlignment="1">
      <alignment horizontal="center" vertical="center" wrapText="1"/>
    </xf>
    <xf numFmtId="0" fontId="16" fillId="10" borderId="37" xfId="0" applyFont="1" applyFill="1" applyBorder="1" applyAlignment="1">
      <alignment horizontal="center" vertical="center" wrapText="1"/>
    </xf>
    <xf numFmtId="0" fontId="17" fillId="8" borderId="15" xfId="0" applyFont="1" applyFill="1" applyBorder="1" applyAlignment="1">
      <alignment horizontal="justify" vertical="center" wrapText="1"/>
    </xf>
    <xf numFmtId="0" fontId="17" fillId="8" borderId="32" xfId="0" applyFont="1" applyFill="1" applyBorder="1" applyAlignment="1">
      <alignment horizontal="justify" vertical="center" wrapText="1"/>
    </xf>
    <xf numFmtId="0" fontId="17" fillId="8" borderId="16" xfId="0" applyFont="1" applyFill="1" applyBorder="1" applyAlignment="1">
      <alignment horizontal="justify" vertical="center" wrapText="1"/>
    </xf>
    <xf numFmtId="0" fontId="14" fillId="0" borderId="1" xfId="0" applyFont="1" applyBorder="1" applyAlignment="1">
      <alignment horizontal="center"/>
    </xf>
    <xf numFmtId="0" fontId="14" fillId="0" borderId="1" xfId="0" applyFont="1" applyBorder="1" applyAlignment="1">
      <alignment horizontal="center" vertical="center"/>
    </xf>
    <xf numFmtId="0" fontId="14" fillId="0" borderId="30" xfId="0" applyFont="1" applyBorder="1" applyAlignment="1">
      <alignment horizontal="center" vertical="center"/>
    </xf>
    <xf numFmtId="0" fontId="28" fillId="0" borderId="1" xfId="0" applyFont="1" applyBorder="1" applyAlignment="1">
      <alignment vertical="center" wrapText="1"/>
    </xf>
    <xf numFmtId="0" fontId="28" fillId="0" borderId="1" xfId="0" applyFont="1" applyBorder="1" applyAlignment="1">
      <alignment horizontal="justify" vertical="center" wrapText="1"/>
    </xf>
    <xf numFmtId="0" fontId="28" fillId="0" borderId="11" xfId="0" applyFont="1" applyBorder="1" applyAlignment="1">
      <alignment vertical="center" wrapText="1"/>
    </xf>
    <xf numFmtId="0" fontId="28" fillId="0" borderId="11" xfId="0" applyFont="1" applyBorder="1" applyAlignment="1">
      <alignment horizontal="justify" vertical="center" wrapText="1"/>
    </xf>
    <xf numFmtId="0" fontId="28" fillId="0" borderId="0" xfId="0" applyFont="1" applyBorder="1" applyAlignment="1">
      <alignment vertical="center" wrapText="1"/>
    </xf>
    <xf numFmtId="0" fontId="28" fillId="0" borderId="0" xfId="0" applyFont="1" applyBorder="1" applyAlignment="1">
      <alignment horizontal="justify"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11" xfId="0" applyFont="1" applyBorder="1" applyAlignment="1">
      <alignment horizontal="justify" vertical="center" wrapText="1"/>
    </xf>
    <xf numFmtId="0" fontId="17" fillId="0" borderId="1" xfId="0" applyFont="1" applyBorder="1" applyAlignment="1">
      <alignment horizontal="justify" vertical="center" wrapText="1"/>
    </xf>
    <xf numFmtId="0" fontId="17" fillId="11" borderId="1" xfId="0" applyFont="1" applyFill="1" applyBorder="1" applyAlignment="1">
      <alignment vertical="center" wrapText="1"/>
    </xf>
    <xf numFmtId="0" fontId="17" fillId="11" borderId="1" xfId="0" applyFont="1" applyFill="1" applyBorder="1" applyAlignment="1">
      <alignment horizontal="justify" vertical="center" wrapText="1"/>
    </xf>
    <xf numFmtId="0" fontId="17" fillId="11" borderId="11" xfId="0" applyFont="1" applyFill="1" applyBorder="1" applyAlignment="1">
      <alignment vertical="center" wrapText="1"/>
    </xf>
    <xf numFmtId="0" fontId="17" fillId="11" borderId="11" xfId="0" applyFont="1" applyFill="1" applyBorder="1" applyAlignment="1">
      <alignment horizontal="justify" vertical="center" wrapText="1"/>
    </xf>
    <xf numFmtId="0" fontId="14" fillId="0" borderId="39" xfId="0" applyFont="1" applyBorder="1" applyAlignment="1">
      <alignment horizontal="center" vertical="center"/>
    </xf>
    <xf numFmtId="0" fontId="14" fillId="0" borderId="23" xfId="0" applyFont="1" applyBorder="1" applyAlignment="1">
      <alignment horizontal="center" vertical="center"/>
    </xf>
    <xf numFmtId="0" fontId="21" fillId="0" borderId="3"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16" xfId="0" applyFont="1" applyBorder="1" applyAlignment="1">
      <alignment horizontal="justify" vertical="center" wrapText="1"/>
    </xf>
    <xf numFmtId="0" fontId="14" fillId="0" borderId="30" xfId="0" applyFont="1" applyBorder="1" applyAlignment="1">
      <alignment horizontal="center"/>
    </xf>
    <xf numFmtId="0" fontId="25" fillId="0" borderId="51" xfId="0" applyFont="1" applyBorder="1" applyAlignment="1">
      <alignment vertical="center" wrapText="1"/>
    </xf>
    <xf numFmtId="0" fontId="25" fillId="0" borderId="49" xfId="0" applyFont="1" applyBorder="1" applyAlignment="1">
      <alignment horizontal="left" vertical="center" wrapText="1"/>
    </xf>
    <xf numFmtId="0" fontId="25" fillId="0" borderId="51" xfId="0" applyFont="1" applyBorder="1" applyAlignment="1">
      <alignment horizontal="left" vertical="center" wrapText="1"/>
    </xf>
    <xf numFmtId="0" fontId="25" fillId="0" borderId="52" xfId="0" applyFont="1" applyBorder="1" applyAlignment="1">
      <alignment horizontal="left" vertical="center" wrapText="1"/>
    </xf>
    <xf numFmtId="0" fontId="25" fillId="0" borderId="40" xfId="0" applyFont="1" applyBorder="1" applyAlignment="1">
      <alignment vertical="center" wrapText="1"/>
    </xf>
    <xf numFmtId="0" fontId="25" fillId="0" borderId="48" xfId="0" applyFont="1" applyBorder="1" applyAlignment="1">
      <alignment horizontal="left" vertical="center" wrapText="1"/>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6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4B083"/>
          <bgColor rgb="FFF4B083"/>
        </patternFill>
      </fill>
    </dxf>
    <dxf>
      <fill>
        <patternFill patternType="solid">
          <fgColor rgb="FFC55A11"/>
          <bgColor rgb="FFC55A11"/>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F4B083"/>
          <bgColor rgb="FFF4B083"/>
        </patternFill>
      </fill>
    </dxf>
    <dxf>
      <font>
        <color rgb="FF000000"/>
      </font>
      <fill>
        <patternFill patternType="solid">
          <fgColor rgb="FFC55A11"/>
          <bgColor rgb="FFC55A11"/>
        </patternFill>
      </fill>
    </dxf>
    <dxf>
      <fill>
        <patternFill patternType="solid">
          <fgColor rgb="FF92D050"/>
          <bgColor rgb="FF92D050"/>
        </patternFill>
      </fill>
    </dxf>
    <dxf>
      <fill>
        <patternFill patternType="solid">
          <fgColor rgb="FFFFFF00"/>
          <bgColor rgb="FFFFFF00"/>
        </patternFill>
      </fill>
    </dxf>
    <dxf>
      <font>
        <color rgb="FF000000"/>
      </font>
      <fill>
        <patternFill patternType="solid">
          <fgColor rgb="FFC00000"/>
          <bgColor rgb="FFC00000"/>
        </patternFill>
      </fill>
    </dxf>
    <dxf>
      <numFmt numFmtId="2" formatCode="0.00"/>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numFmt numFmtId="2" formatCode="0.00"/>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4B083"/>
          <bgColor rgb="FFF4B083"/>
        </patternFill>
      </fill>
    </dxf>
    <dxf>
      <fill>
        <patternFill patternType="solid">
          <fgColor rgb="FFC55A11"/>
          <bgColor rgb="FFC55A11"/>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ill>
        <patternFill patternType="solid">
          <fgColor rgb="FFF4B083"/>
          <bgColor rgb="FFF4B083"/>
        </patternFill>
      </fill>
    </dxf>
    <dxf>
      <fill>
        <patternFill patternType="solid">
          <fgColor rgb="FFC55A11"/>
          <bgColor rgb="FFC55A11"/>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F4B083"/>
          <bgColor rgb="FFF4B083"/>
        </patternFill>
      </fill>
    </dxf>
    <dxf>
      <font>
        <color rgb="FF000000"/>
      </font>
      <fill>
        <patternFill patternType="solid">
          <fgColor rgb="FFC55A11"/>
          <bgColor rgb="FFC55A11"/>
        </patternFill>
      </fill>
    </dxf>
    <dxf>
      <fill>
        <patternFill patternType="solid">
          <fgColor rgb="FF92D050"/>
          <bgColor rgb="FF92D050"/>
        </patternFill>
      </fill>
    </dxf>
    <dxf>
      <fill>
        <patternFill patternType="solid">
          <fgColor rgb="FFFFFF00"/>
          <bgColor rgb="FFFFFF00"/>
        </patternFill>
      </fill>
    </dxf>
    <dxf>
      <font>
        <color rgb="FF000000"/>
      </font>
      <fill>
        <patternFill patternType="solid">
          <fgColor rgb="FFC00000"/>
          <bgColor rgb="FFC00000"/>
        </patternFill>
      </fill>
    </dxf>
    <dxf>
      <numFmt numFmtId="2" formatCode="0.00"/>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numFmt numFmtId="2" formatCode="0.00"/>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1</xdr:col>
      <xdr:colOff>426771</xdr:colOff>
      <xdr:row>0</xdr:row>
      <xdr:rowOff>30480</xdr:rowOff>
    </xdr:from>
    <xdr:to>
      <xdr:col>1</xdr:col>
      <xdr:colOff>1212746</xdr:colOff>
      <xdr:row>2</xdr:row>
      <xdr:rowOff>246380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51" y="30480"/>
          <a:ext cx="785975" cy="756920"/>
        </a:xfrm>
        <a:prstGeom prst="rect">
          <a:avLst/>
        </a:prstGeom>
        <a:noFill/>
        <a:ln>
          <a:noFill/>
        </a:ln>
      </xdr:spPr>
    </xdr:pic>
    <xdr:clientData/>
  </xdr:twoCellAnchor>
  <xdr:twoCellAnchor editAs="oneCell">
    <xdr:from>
      <xdr:col>5</xdr:col>
      <xdr:colOff>103909</xdr:colOff>
      <xdr:row>145</xdr:row>
      <xdr:rowOff>103909</xdr:rowOff>
    </xdr:from>
    <xdr:to>
      <xdr:col>29</xdr:col>
      <xdr:colOff>360275</xdr:colOff>
      <xdr:row>161</xdr:row>
      <xdr:rowOff>25454</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9"/>
  <sheetViews>
    <sheetView tabSelected="1" topLeftCell="AG7" zoomScaleNormal="100" zoomScalePageLayoutView="120" workbookViewId="0">
      <selection activeCell="AK7" sqref="AK7"/>
    </sheetView>
  </sheetViews>
  <sheetFormatPr baseColWidth="10" defaultColWidth="10.85546875" defaultRowHeight="15" x14ac:dyDescent="0.25"/>
  <cols>
    <col min="1" max="1" width="11" bestFit="1" customWidth="1"/>
    <col min="2" max="2" width="35.28515625" customWidth="1"/>
    <col min="3" max="3" width="19.42578125" bestFit="1" customWidth="1"/>
    <col min="4" max="4" width="43.140625" bestFit="1" customWidth="1"/>
    <col min="5" max="5" width="14.85546875" hidden="1" customWidth="1"/>
    <col min="6" max="6" width="13.42578125" style="12" hidden="1" customWidth="1"/>
    <col min="7" max="7" width="15.28515625" hidden="1" customWidth="1"/>
    <col min="8" max="8" width="12.85546875" style="12" hidden="1" customWidth="1"/>
    <col min="9" max="9" width="2.28515625" hidden="1" customWidth="1"/>
    <col min="10" max="10" width="9.28515625" hidden="1" customWidth="1"/>
    <col min="11" max="12" width="2.28515625" hidden="1" customWidth="1"/>
    <col min="13" max="13" width="3.7109375" hidden="1" customWidth="1"/>
    <col min="14" max="15" width="2.28515625" hidden="1" customWidth="1"/>
    <col min="16" max="16" width="38.28515625" hidden="1" customWidth="1"/>
    <col min="17" max="17" width="36" hidden="1" customWidth="1"/>
    <col min="18" max="18" width="9.28515625" style="12" hidden="1" customWidth="1"/>
    <col min="19" max="19" width="17.140625" style="91" hidden="1" customWidth="1"/>
    <col min="20" max="20" width="37.42578125" bestFit="1" customWidth="1"/>
    <col min="21" max="21" width="14.85546875" style="91" hidden="1" customWidth="1"/>
    <col min="22" max="22" width="17.42578125" style="91" hidden="1" customWidth="1"/>
    <col min="23" max="23" width="14.28515625" style="9" hidden="1" customWidth="1"/>
    <col min="24" max="24" width="27.7109375" style="9" hidden="1" customWidth="1"/>
    <col min="25" max="25" width="19.28515625" style="9" hidden="1" customWidth="1"/>
    <col min="26" max="26" width="19.5703125" style="9" hidden="1" customWidth="1"/>
    <col min="27" max="27" width="13.42578125" style="12" hidden="1" customWidth="1"/>
    <col min="28" max="28" width="15.28515625" style="12" hidden="1" customWidth="1"/>
    <col min="29" max="29" width="12.28515625" style="91" hidden="1" customWidth="1"/>
    <col min="30" max="30" width="27.140625" style="53" bestFit="1" customWidth="1"/>
    <col min="31" max="31" width="14.85546875" style="153" bestFit="1" customWidth="1"/>
    <col min="32" max="32" width="21.28515625" customWidth="1"/>
    <col min="33" max="33" width="58.28515625" customWidth="1"/>
    <col min="34" max="34" width="11.42578125" style="9" customWidth="1"/>
    <col min="35" max="35" width="32.7109375" customWidth="1"/>
    <col min="36" max="36" width="11.42578125" style="9" customWidth="1"/>
    <col min="37" max="37" width="30.85546875" customWidth="1"/>
    <col min="38" max="38" width="15.28515625" style="9" customWidth="1"/>
    <col min="39" max="39" width="66.7109375" customWidth="1"/>
    <col min="40" max="40" width="20" customWidth="1"/>
  </cols>
  <sheetData>
    <row r="1" spans="1:270" s="3" customFormat="1" ht="21" customHeight="1" x14ac:dyDescent="0.2">
      <c r="A1" s="283" t="s">
        <v>0</v>
      </c>
      <c r="B1" s="284"/>
      <c r="C1" s="302" t="s">
        <v>387</v>
      </c>
      <c r="D1" s="303"/>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4"/>
      <c r="AL1" s="313" t="s">
        <v>1</v>
      </c>
      <c r="AM1" s="314"/>
    </row>
    <row r="2" spans="1:270" s="3" customFormat="1" ht="21.75" customHeight="1" x14ac:dyDescent="0.2">
      <c r="A2" s="285"/>
      <c r="B2" s="286"/>
      <c r="C2" s="305"/>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7"/>
      <c r="AL2" s="315" t="s">
        <v>2</v>
      </c>
      <c r="AM2" s="316"/>
    </row>
    <row r="3" spans="1:270" s="3" customFormat="1" ht="21.75" customHeight="1" x14ac:dyDescent="0.2">
      <c r="A3" s="285"/>
      <c r="B3" s="286"/>
      <c r="C3" s="305"/>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7"/>
      <c r="AL3" s="315" t="s">
        <v>3</v>
      </c>
      <c r="AM3" s="316"/>
    </row>
    <row r="4" spans="1:270" s="3" customFormat="1" ht="21.75" customHeight="1" thickBot="1" x14ac:dyDescent="0.25">
      <c r="A4" s="287"/>
      <c r="B4" s="288"/>
      <c r="C4" s="308"/>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10"/>
      <c r="AL4" s="317" t="s">
        <v>4</v>
      </c>
      <c r="AM4" s="318"/>
    </row>
    <row r="5" spans="1:270" s="8" customFormat="1" ht="21" customHeight="1" thickBot="1" x14ac:dyDescent="0.3">
      <c r="A5" s="298" t="s">
        <v>5</v>
      </c>
      <c r="B5" s="299"/>
      <c r="C5" s="299"/>
      <c r="D5" s="299"/>
      <c r="E5" s="299"/>
      <c r="F5" s="296" t="s">
        <v>6</v>
      </c>
      <c r="G5" s="297"/>
      <c r="H5" s="297"/>
      <c r="I5" s="291" t="s">
        <v>7</v>
      </c>
      <c r="J5" s="292"/>
      <c r="K5" s="292"/>
      <c r="L5" s="292"/>
      <c r="M5" s="291" t="s">
        <v>8</v>
      </c>
      <c r="N5" s="292"/>
      <c r="O5" s="293"/>
      <c r="P5" s="300" t="s">
        <v>9</v>
      </c>
      <c r="Q5" s="300" t="s">
        <v>10</v>
      </c>
      <c r="R5" s="311" t="s">
        <v>11</v>
      </c>
      <c r="S5" s="300" t="s">
        <v>12</v>
      </c>
      <c r="T5" s="300" t="s">
        <v>13</v>
      </c>
      <c r="U5" s="289" t="s">
        <v>14</v>
      </c>
      <c r="V5" s="289" t="s">
        <v>15</v>
      </c>
      <c r="W5" s="289" t="s">
        <v>16</v>
      </c>
      <c r="X5" s="289" t="s">
        <v>17</v>
      </c>
      <c r="Y5" s="321" t="s">
        <v>18</v>
      </c>
      <c r="Z5" s="321" t="s">
        <v>19</v>
      </c>
      <c r="AA5" s="323" t="s">
        <v>20</v>
      </c>
      <c r="AB5" s="324"/>
      <c r="AC5" s="324"/>
      <c r="AD5" s="300" t="s">
        <v>21</v>
      </c>
      <c r="AE5" s="294" t="s">
        <v>22</v>
      </c>
      <c r="AF5" s="289" t="s">
        <v>23</v>
      </c>
      <c r="AG5" s="289" t="s">
        <v>24</v>
      </c>
      <c r="AH5" s="319" t="s">
        <v>25</v>
      </c>
      <c r="AI5" s="320"/>
      <c r="AJ5" s="319" t="s">
        <v>26</v>
      </c>
      <c r="AK5" s="320"/>
      <c r="AL5" s="319" t="s">
        <v>27</v>
      </c>
      <c r="AM5" s="320"/>
    </row>
    <row r="6" spans="1:270" s="7" customFormat="1" ht="79.5" thickBot="1" x14ac:dyDescent="0.2">
      <c r="A6" s="206" t="s">
        <v>28</v>
      </c>
      <c r="B6" s="207" t="s">
        <v>29</v>
      </c>
      <c r="C6" s="181" t="s">
        <v>30</v>
      </c>
      <c r="D6" s="181" t="s">
        <v>31</v>
      </c>
      <c r="E6" s="182" t="s">
        <v>32</v>
      </c>
      <c r="F6" s="183" t="s">
        <v>33</v>
      </c>
      <c r="G6" s="184" t="s">
        <v>34</v>
      </c>
      <c r="H6" s="185" t="s">
        <v>35</v>
      </c>
      <c r="I6" s="186" t="s">
        <v>36</v>
      </c>
      <c r="J6" s="187" t="s">
        <v>37</v>
      </c>
      <c r="K6" s="187" t="s">
        <v>38</v>
      </c>
      <c r="L6" s="188" t="s">
        <v>39</v>
      </c>
      <c r="M6" s="186" t="s">
        <v>40</v>
      </c>
      <c r="N6" s="187" t="s">
        <v>41</v>
      </c>
      <c r="O6" s="189" t="s">
        <v>42</v>
      </c>
      <c r="P6" s="301"/>
      <c r="Q6" s="301"/>
      <c r="R6" s="312"/>
      <c r="S6" s="301"/>
      <c r="T6" s="301"/>
      <c r="U6" s="290"/>
      <c r="V6" s="290"/>
      <c r="W6" s="290"/>
      <c r="X6" s="290"/>
      <c r="Y6" s="322"/>
      <c r="Z6" s="322"/>
      <c r="AA6" s="183" t="s">
        <v>33</v>
      </c>
      <c r="AB6" s="184" t="s">
        <v>34</v>
      </c>
      <c r="AC6" s="190" t="s">
        <v>43</v>
      </c>
      <c r="AD6" s="301"/>
      <c r="AE6" s="295"/>
      <c r="AF6" s="290"/>
      <c r="AG6" s="290"/>
      <c r="AH6" s="191" t="s">
        <v>44</v>
      </c>
      <c r="AI6" s="191" t="s">
        <v>45</v>
      </c>
      <c r="AJ6" s="191" t="s">
        <v>44</v>
      </c>
      <c r="AK6" s="191" t="s">
        <v>45</v>
      </c>
      <c r="AL6" s="191" t="s">
        <v>44</v>
      </c>
      <c r="AM6" s="191" t="s">
        <v>45</v>
      </c>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row>
    <row r="7" spans="1:270" s="100" customFormat="1" ht="102.75" customHeight="1" x14ac:dyDescent="0.2">
      <c r="A7" s="349" t="s">
        <v>399</v>
      </c>
      <c r="B7" s="351" t="s">
        <v>46</v>
      </c>
      <c r="C7" s="270" t="s">
        <v>47</v>
      </c>
      <c r="D7" s="336" t="s">
        <v>48</v>
      </c>
      <c r="E7" s="261" t="s">
        <v>49</v>
      </c>
      <c r="F7" s="261" t="s">
        <v>50</v>
      </c>
      <c r="G7" s="261" t="s">
        <v>51</v>
      </c>
      <c r="H7" s="279" t="str">
        <f>+IFERROR(VLOOKUP(F7&amp;G7,$D$146:$E$170,2,FALSE),"")</f>
        <v>ALTO</v>
      </c>
      <c r="I7" s="261"/>
      <c r="J7" s="261"/>
      <c r="K7" s="261"/>
      <c r="L7" s="261" t="s">
        <v>52</v>
      </c>
      <c r="M7" s="261"/>
      <c r="N7" s="261"/>
      <c r="O7" s="261" t="s">
        <v>52</v>
      </c>
      <c r="P7" s="192" t="s">
        <v>383</v>
      </c>
      <c r="Q7" s="275" t="s">
        <v>409</v>
      </c>
      <c r="R7" s="211" t="s">
        <v>53</v>
      </c>
      <c r="S7" s="211" t="s">
        <v>54</v>
      </c>
      <c r="T7" s="210" t="s">
        <v>407</v>
      </c>
      <c r="U7" s="211" t="s">
        <v>55</v>
      </c>
      <c r="V7" s="211" t="s">
        <v>55</v>
      </c>
      <c r="W7" s="211" t="str">
        <f>+IF(OR(U7="",V7=""),"",IF(AND(U7="FUERTE",V7="FUERTE"),"FUERTE 
100",IF(OR(U7="DÉBIL",V7="DÉBIL"),"DÉBIL
0","MODERADO
50")))</f>
        <v>FUERTE 
100</v>
      </c>
      <c r="X7" s="261" t="s">
        <v>51</v>
      </c>
      <c r="Y7" s="261" t="s">
        <v>56</v>
      </c>
      <c r="Z7" s="261" t="s">
        <v>56</v>
      </c>
      <c r="AA7" s="261" t="s">
        <v>57</v>
      </c>
      <c r="AB7" s="261" t="s">
        <v>58</v>
      </c>
      <c r="AC7" s="279" t="str">
        <f>+IFERROR(VLOOKUP(AA7&amp;AB7,$D$146:$E$170,2,FALSE),"")</f>
        <v>MODERADO</v>
      </c>
      <c r="AD7" s="179" t="s">
        <v>59</v>
      </c>
      <c r="AE7" s="212" t="s">
        <v>60</v>
      </c>
      <c r="AF7" s="180" t="s">
        <v>61</v>
      </c>
      <c r="AG7" s="281" t="s">
        <v>392</v>
      </c>
      <c r="AH7" s="260" t="s">
        <v>55</v>
      </c>
      <c r="AI7" s="210" t="s">
        <v>430</v>
      </c>
      <c r="AJ7" s="260" t="s">
        <v>55</v>
      </c>
      <c r="AK7" s="255" t="s">
        <v>451</v>
      </c>
      <c r="AL7" s="260" t="s">
        <v>55</v>
      </c>
      <c r="AM7" s="425" t="s">
        <v>465</v>
      </c>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c r="EZ7" s="111"/>
      <c r="FA7" s="111"/>
      <c r="FB7" s="111"/>
      <c r="FC7" s="111"/>
      <c r="FD7" s="111"/>
      <c r="FE7" s="111"/>
      <c r="FF7" s="111"/>
      <c r="FG7" s="111"/>
      <c r="FH7" s="111"/>
      <c r="FI7" s="111"/>
      <c r="FJ7" s="111"/>
      <c r="FK7" s="111"/>
      <c r="FL7" s="111"/>
      <c r="FM7" s="111"/>
      <c r="FN7" s="111"/>
      <c r="FO7" s="111"/>
      <c r="FP7" s="111"/>
      <c r="FQ7" s="111"/>
      <c r="FR7" s="111"/>
      <c r="FS7" s="111"/>
      <c r="FT7" s="111"/>
      <c r="FU7" s="111"/>
      <c r="FV7" s="111"/>
      <c r="FW7" s="111"/>
      <c r="FX7" s="111"/>
      <c r="FY7" s="111"/>
      <c r="FZ7" s="111"/>
      <c r="GA7" s="111"/>
      <c r="GB7" s="111"/>
      <c r="GC7" s="111"/>
      <c r="GD7" s="111"/>
      <c r="GE7" s="111"/>
      <c r="GF7" s="111"/>
      <c r="GG7" s="111"/>
      <c r="GH7" s="111"/>
      <c r="GI7" s="111"/>
      <c r="GJ7" s="111"/>
      <c r="GK7" s="111"/>
      <c r="GL7" s="111"/>
      <c r="GM7" s="111"/>
      <c r="GN7" s="111"/>
      <c r="GO7" s="111"/>
      <c r="GP7" s="111"/>
      <c r="GQ7" s="111"/>
      <c r="GR7" s="111"/>
      <c r="GS7" s="111"/>
      <c r="GT7" s="111"/>
      <c r="GU7" s="111"/>
      <c r="GV7" s="111"/>
      <c r="GW7" s="111"/>
      <c r="GX7" s="111"/>
      <c r="GY7" s="111"/>
      <c r="GZ7" s="111"/>
      <c r="HA7" s="111"/>
      <c r="HB7" s="111"/>
      <c r="HC7" s="111"/>
      <c r="HD7" s="111"/>
      <c r="HE7" s="111"/>
      <c r="HF7" s="111"/>
      <c r="HG7" s="111"/>
      <c r="HH7" s="111"/>
      <c r="HI7" s="111"/>
      <c r="HJ7" s="111"/>
      <c r="HK7" s="111"/>
      <c r="HL7" s="111"/>
      <c r="HM7" s="111"/>
      <c r="HN7" s="111"/>
      <c r="HO7" s="111"/>
      <c r="HP7" s="111"/>
      <c r="HQ7" s="111"/>
      <c r="HR7" s="111"/>
      <c r="HS7" s="111"/>
      <c r="HT7" s="111"/>
      <c r="HU7" s="111"/>
      <c r="HV7" s="111"/>
      <c r="HW7" s="111"/>
      <c r="HX7" s="111"/>
      <c r="HY7" s="111"/>
      <c r="HZ7" s="111"/>
      <c r="IA7" s="111"/>
      <c r="IB7" s="111"/>
      <c r="IC7" s="111"/>
      <c r="ID7" s="111"/>
      <c r="IE7" s="111"/>
      <c r="IF7" s="111"/>
      <c r="IG7" s="111"/>
      <c r="IH7" s="111"/>
      <c r="II7" s="111"/>
      <c r="IJ7" s="111"/>
      <c r="IK7" s="111"/>
      <c r="IL7" s="111"/>
      <c r="IM7" s="111"/>
      <c r="IN7" s="111"/>
      <c r="IO7" s="111"/>
      <c r="IP7" s="111"/>
      <c r="IQ7" s="111"/>
      <c r="IR7" s="111"/>
      <c r="IS7" s="111"/>
      <c r="IT7" s="111"/>
      <c r="IU7" s="111"/>
      <c r="IV7" s="111"/>
      <c r="IW7" s="111"/>
      <c r="IX7" s="111"/>
      <c r="IY7" s="111"/>
      <c r="IZ7" s="111"/>
      <c r="JA7" s="111"/>
      <c r="JB7" s="111"/>
      <c r="JC7" s="111"/>
      <c r="JD7" s="111"/>
      <c r="JE7" s="111"/>
      <c r="JF7" s="111"/>
      <c r="JG7" s="111"/>
      <c r="JH7" s="111"/>
      <c r="JI7" s="111"/>
      <c r="JJ7" s="111"/>
    </row>
    <row r="8" spans="1:270" s="111" customFormat="1" ht="100.5" customHeight="1" x14ac:dyDescent="0.2">
      <c r="A8" s="349"/>
      <c r="B8" s="351"/>
      <c r="C8" s="270"/>
      <c r="D8" s="336"/>
      <c r="E8" s="261"/>
      <c r="F8" s="261"/>
      <c r="G8" s="261"/>
      <c r="H8" s="279"/>
      <c r="I8" s="261"/>
      <c r="J8" s="261"/>
      <c r="K8" s="261"/>
      <c r="L8" s="261"/>
      <c r="M8" s="261"/>
      <c r="N8" s="261"/>
      <c r="O8" s="261"/>
      <c r="P8" s="238" t="s">
        <v>406</v>
      </c>
      <c r="Q8" s="275"/>
      <c r="R8" s="217" t="s">
        <v>53</v>
      </c>
      <c r="S8" s="217" t="s">
        <v>54</v>
      </c>
      <c r="T8" s="205" t="s">
        <v>410</v>
      </c>
      <c r="U8" s="217" t="s">
        <v>51</v>
      </c>
      <c r="V8" s="217" t="s">
        <v>51</v>
      </c>
      <c r="W8" s="217" t="str">
        <f>+IF(OR(U8="",V8=""),"",IF(AND(U8="FUERTE",V8="FUERTE"),"FUERTE 
100",IF(OR(U8="DÉBIL",V8="DÉBIL"),"DÉBIL
0","MODERADO
50")))</f>
        <v>MODERADO
50</v>
      </c>
      <c r="X8" s="261"/>
      <c r="Y8" s="261"/>
      <c r="Z8" s="261"/>
      <c r="AA8" s="261"/>
      <c r="AB8" s="261"/>
      <c r="AC8" s="279"/>
      <c r="AD8" s="205" t="s">
        <v>405</v>
      </c>
      <c r="AE8" s="237" t="s">
        <v>60</v>
      </c>
      <c r="AF8" s="138" t="s">
        <v>414</v>
      </c>
      <c r="AG8" s="281"/>
      <c r="AH8" s="261"/>
      <c r="AI8" s="224" t="s">
        <v>431</v>
      </c>
      <c r="AJ8" s="261"/>
      <c r="AK8" s="255" t="s">
        <v>452</v>
      </c>
      <c r="AL8" s="261"/>
      <c r="AM8" s="425" t="s">
        <v>466</v>
      </c>
    </row>
    <row r="9" spans="1:270" s="100" customFormat="1" ht="135.75" customHeight="1" x14ac:dyDescent="0.2">
      <c r="A9" s="349"/>
      <c r="B9" s="351"/>
      <c r="C9" s="270"/>
      <c r="D9" s="336"/>
      <c r="E9" s="261"/>
      <c r="F9" s="261"/>
      <c r="G9" s="261"/>
      <c r="H9" s="279"/>
      <c r="I9" s="261"/>
      <c r="J9" s="261"/>
      <c r="K9" s="261"/>
      <c r="L9" s="261"/>
      <c r="M9" s="261"/>
      <c r="N9" s="261"/>
      <c r="O9" s="261"/>
      <c r="P9" s="214" t="s">
        <v>62</v>
      </c>
      <c r="Q9" s="263"/>
      <c r="R9" s="208" t="s">
        <v>53</v>
      </c>
      <c r="S9" s="208" t="s">
        <v>54</v>
      </c>
      <c r="T9" s="139" t="s">
        <v>63</v>
      </c>
      <c r="U9" s="208" t="s">
        <v>51</v>
      </c>
      <c r="V9" s="208" t="s">
        <v>55</v>
      </c>
      <c r="W9" s="208" t="str">
        <f t="shared" ref="W9:W11" si="0">+IF(OR(U9="",V9=""),"",IF(AND(U9="FUERTE",V9="FUERTE"),"FUERTE 
100",IF(OR(U9="DÉBIL",V9="DÉBIL"),"DÉBIL
0","MODERADO
50")))</f>
        <v>MODERADO
50</v>
      </c>
      <c r="X9" s="261"/>
      <c r="Y9" s="261"/>
      <c r="Z9" s="261"/>
      <c r="AA9" s="261"/>
      <c r="AB9" s="261"/>
      <c r="AC9" s="279"/>
      <c r="AD9" s="214" t="s">
        <v>64</v>
      </c>
      <c r="AE9" s="139" t="s">
        <v>65</v>
      </c>
      <c r="AF9" s="110" t="s">
        <v>66</v>
      </c>
      <c r="AG9" s="281"/>
      <c r="AH9" s="261"/>
      <c r="AI9" s="110" t="s">
        <v>432</v>
      </c>
      <c r="AJ9" s="261"/>
      <c r="AK9" s="253" t="s">
        <v>453</v>
      </c>
      <c r="AL9" s="261"/>
      <c r="AM9" s="426" t="s">
        <v>467</v>
      </c>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row>
    <row r="10" spans="1:270" s="100" customFormat="1" ht="184.5" customHeight="1" x14ac:dyDescent="0.2">
      <c r="A10" s="349"/>
      <c r="B10" s="351"/>
      <c r="C10" s="270"/>
      <c r="D10" s="336"/>
      <c r="E10" s="261"/>
      <c r="F10" s="261"/>
      <c r="G10" s="261"/>
      <c r="H10" s="279"/>
      <c r="I10" s="261"/>
      <c r="J10" s="261"/>
      <c r="K10" s="261"/>
      <c r="L10" s="261"/>
      <c r="M10" s="261"/>
      <c r="N10" s="261"/>
      <c r="O10" s="261"/>
      <c r="P10" s="142" t="s">
        <v>408</v>
      </c>
      <c r="Q10" s="263"/>
      <c r="R10" s="208" t="s">
        <v>53</v>
      </c>
      <c r="S10" s="208" t="s">
        <v>54</v>
      </c>
      <c r="T10" s="117" t="s">
        <v>389</v>
      </c>
      <c r="U10" s="208" t="s">
        <v>55</v>
      </c>
      <c r="V10" s="208" t="s">
        <v>55</v>
      </c>
      <c r="W10" s="208" t="str">
        <f t="shared" si="0"/>
        <v>FUERTE 
100</v>
      </c>
      <c r="X10" s="261"/>
      <c r="Y10" s="261"/>
      <c r="Z10" s="261"/>
      <c r="AA10" s="261"/>
      <c r="AB10" s="261"/>
      <c r="AC10" s="279"/>
      <c r="AD10" s="214" t="s">
        <v>391</v>
      </c>
      <c r="AE10" s="139" t="s">
        <v>65</v>
      </c>
      <c r="AF10" s="110" t="s">
        <v>69</v>
      </c>
      <c r="AG10" s="281"/>
      <c r="AH10" s="261"/>
      <c r="AI10" s="110" t="s">
        <v>436</v>
      </c>
      <c r="AJ10" s="261"/>
      <c r="AK10" s="253" t="s">
        <v>463</v>
      </c>
      <c r="AL10" s="261"/>
      <c r="AM10" s="426" t="s">
        <v>464</v>
      </c>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row>
    <row r="11" spans="1:270" s="111" customFormat="1" ht="187.5" customHeight="1" x14ac:dyDescent="0.2">
      <c r="A11" s="349"/>
      <c r="B11" s="351"/>
      <c r="C11" s="271"/>
      <c r="D11" s="337"/>
      <c r="E11" s="262"/>
      <c r="F11" s="262"/>
      <c r="G11" s="262"/>
      <c r="H11" s="280"/>
      <c r="I11" s="262"/>
      <c r="J11" s="262"/>
      <c r="K11" s="262"/>
      <c r="L11" s="262"/>
      <c r="M11" s="262"/>
      <c r="N11" s="262"/>
      <c r="O11" s="262"/>
      <c r="P11" s="148" t="s">
        <v>384</v>
      </c>
      <c r="Q11" s="263"/>
      <c r="R11" s="149" t="s">
        <v>53</v>
      </c>
      <c r="S11" s="150" t="s">
        <v>54</v>
      </c>
      <c r="T11" s="151" t="s">
        <v>385</v>
      </c>
      <c r="U11" s="150" t="s">
        <v>55</v>
      </c>
      <c r="V11" s="150" t="s">
        <v>51</v>
      </c>
      <c r="W11" s="150" t="str">
        <f t="shared" si="0"/>
        <v>MODERADO
50</v>
      </c>
      <c r="X11" s="262"/>
      <c r="Y11" s="262"/>
      <c r="Z11" s="262"/>
      <c r="AA11" s="262"/>
      <c r="AB11" s="262"/>
      <c r="AC11" s="280"/>
      <c r="AD11" s="140" t="s">
        <v>433</v>
      </c>
      <c r="AE11" s="117" t="s">
        <v>65</v>
      </c>
      <c r="AF11" s="141" t="s">
        <v>434</v>
      </c>
      <c r="AG11" s="282"/>
      <c r="AH11" s="262"/>
      <c r="AI11" s="209" t="s">
        <v>435</v>
      </c>
      <c r="AJ11" s="262"/>
      <c r="AK11" s="254" t="s">
        <v>454</v>
      </c>
      <c r="AL11" s="262"/>
      <c r="AM11" s="427" t="s">
        <v>468</v>
      </c>
    </row>
    <row r="12" spans="1:270" s="111" customFormat="1" ht="245.25" customHeight="1" x14ac:dyDescent="0.2">
      <c r="A12" s="349"/>
      <c r="B12" s="351"/>
      <c r="C12" s="340" t="s">
        <v>70</v>
      </c>
      <c r="D12" s="341" t="s">
        <v>437</v>
      </c>
      <c r="E12" s="258" t="s">
        <v>71</v>
      </c>
      <c r="F12" s="258" t="s">
        <v>50</v>
      </c>
      <c r="G12" s="258" t="s">
        <v>58</v>
      </c>
      <c r="H12" s="364" t="str">
        <f>+IFERROR(VLOOKUP(F12&amp;G12,$D$146:$E$170,2,FALSE),"")</f>
        <v>ALTO</v>
      </c>
      <c r="I12" s="258"/>
      <c r="J12" s="258"/>
      <c r="K12" s="258" t="s">
        <v>52</v>
      </c>
      <c r="L12" s="258"/>
      <c r="M12" s="258"/>
      <c r="N12" s="258"/>
      <c r="O12" s="258" t="s">
        <v>52</v>
      </c>
      <c r="P12" s="347" t="s">
        <v>382</v>
      </c>
      <c r="Q12" s="263" t="s">
        <v>376</v>
      </c>
      <c r="R12" s="208" t="s">
        <v>53</v>
      </c>
      <c r="S12" s="208" t="s">
        <v>54</v>
      </c>
      <c r="T12" s="139" t="s">
        <v>375</v>
      </c>
      <c r="U12" s="208" t="s">
        <v>51</v>
      </c>
      <c r="V12" s="208" t="s">
        <v>51</v>
      </c>
      <c r="W12" s="211" t="str">
        <f>+IF(OR(U12="",V12=""),"",IF(AND(U12="FUERTE",V12="FUERTE"),"FUERTE 
100",IF(OR(U12="DÉBIL",V12="DÉBIL"),"DÉBIL
0","MODERADO
50")))</f>
        <v>MODERADO
50</v>
      </c>
      <c r="X12" s="258" t="s">
        <v>51</v>
      </c>
      <c r="Y12" s="258" t="s">
        <v>56</v>
      </c>
      <c r="Z12" s="258" t="s">
        <v>56</v>
      </c>
      <c r="AA12" s="258" t="s">
        <v>57</v>
      </c>
      <c r="AB12" s="258" t="s">
        <v>85</v>
      </c>
      <c r="AC12" s="272" t="str">
        <f>+IFERROR(VLOOKUP(AA12&amp;AB12,$D$146:$E$170,2,FALSE),"")</f>
        <v>BAJO</v>
      </c>
      <c r="AD12" s="138" t="s">
        <v>393</v>
      </c>
      <c r="AE12" s="117" t="s">
        <v>371</v>
      </c>
      <c r="AF12" s="110" t="s">
        <v>69</v>
      </c>
      <c r="AG12" s="276" t="s">
        <v>415</v>
      </c>
      <c r="AH12" s="258" t="s">
        <v>55</v>
      </c>
      <c r="AI12" s="110" t="s">
        <v>438</v>
      </c>
      <c r="AJ12" s="258" t="s">
        <v>55</v>
      </c>
      <c r="AK12" s="253" t="s">
        <v>455</v>
      </c>
      <c r="AL12" s="258" t="s">
        <v>55</v>
      </c>
      <c r="AM12" s="426" t="s">
        <v>469</v>
      </c>
    </row>
    <row r="13" spans="1:270" s="100" customFormat="1" ht="140.25" customHeight="1" x14ac:dyDescent="0.2">
      <c r="A13" s="349"/>
      <c r="B13" s="351"/>
      <c r="C13" s="270"/>
      <c r="D13" s="336"/>
      <c r="E13" s="261"/>
      <c r="F13" s="261"/>
      <c r="G13" s="261"/>
      <c r="H13" s="365"/>
      <c r="I13" s="261"/>
      <c r="J13" s="261"/>
      <c r="K13" s="261"/>
      <c r="L13" s="261"/>
      <c r="M13" s="261"/>
      <c r="N13" s="261"/>
      <c r="O13" s="261"/>
      <c r="P13" s="348"/>
      <c r="Q13" s="263"/>
      <c r="R13" s="208" t="s">
        <v>53</v>
      </c>
      <c r="S13" s="208" t="s">
        <v>54</v>
      </c>
      <c r="T13" s="139" t="s">
        <v>413</v>
      </c>
      <c r="U13" s="208" t="s">
        <v>55</v>
      </c>
      <c r="V13" s="208" t="s">
        <v>51</v>
      </c>
      <c r="W13" s="211" t="str">
        <f t="shared" ref="W13:W14" si="1">+IF(OR(U13="",V13=""),"",IF(AND(U13="FUERTE",V13="FUERTE"),"FUERTE 
100",IF(OR(U13="DÉBIL",V13="DÉBIL"),"DÉBIL
0","MODERADO
50")))</f>
        <v>MODERADO
50</v>
      </c>
      <c r="X13" s="261"/>
      <c r="Y13" s="261"/>
      <c r="Z13" s="261"/>
      <c r="AA13" s="261"/>
      <c r="AB13" s="261"/>
      <c r="AC13" s="273"/>
      <c r="AD13" s="140" t="s">
        <v>394</v>
      </c>
      <c r="AE13" s="117" t="s">
        <v>60</v>
      </c>
      <c r="AF13" s="141" t="s">
        <v>69</v>
      </c>
      <c r="AG13" s="277"/>
      <c r="AH13" s="261"/>
      <c r="AI13" s="110" t="s">
        <v>450</v>
      </c>
      <c r="AJ13" s="261"/>
      <c r="AK13" s="253" t="s">
        <v>456</v>
      </c>
      <c r="AL13" s="261"/>
      <c r="AM13" s="424" t="s">
        <v>470</v>
      </c>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1"/>
      <c r="IX13" s="111"/>
      <c r="IY13" s="111"/>
      <c r="IZ13" s="111"/>
      <c r="JA13" s="111"/>
      <c r="JB13" s="111"/>
      <c r="JC13" s="111"/>
      <c r="JD13" s="111"/>
      <c r="JE13" s="111"/>
      <c r="JF13" s="111"/>
      <c r="JG13" s="111"/>
      <c r="JH13" s="111"/>
      <c r="JI13" s="111"/>
      <c r="JJ13" s="111"/>
    </row>
    <row r="14" spans="1:270" s="111" customFormat="1" ht="252" customHeight="1" x14ac:dyDescent="0.2">
      <c r="A14" s="349"/>
      <c r="B14" s="351"/>
      <c r="C14" s="271"/>
      <c r="D14" s="337"/>
      <c r="E14" s="262"/>
      <c r="F14" s="262"/>
      <c r="G14" s="262"/>
      <c r="H14" s="366"/>
      <c r="I14" s="262"/>
      <c r="J14" s="262"/>
      <c r="K14" s="262"/>
      <c r="L14" s="262"/>
      <c r="M14" s="262"/>
      <c r="N14" s="262"/>
      <c r="O14" s="262"/>
      <c r="P14" s="221" t="s">
        <v>381</v>
      </c>
      <c r="Q14" s="213" t="s">
        <v>412</v>
      </c>
      <c r="R14" s="208" t="s">
        <v>53</v>
      </c>
      <c r="S14" s="208" t="s">
        <v>54</v>
      </c>
      <c r="T14" s="139" t="s">
        <v>395</v>
      </c>
      <c r="U14" s="208" t="s">
        <v>55</v>
      </c>
      <c r="V14" s="208" t="s">
        <v>51</v>
      </c>
      <c r="W14" s="211" t="str">
        <f t="shared" si="1"/>
        <v>MODERADO
50</v>
      </c>
      <c r="X14" s="262"/>
      <c r="Y14" s="262"/>
      <c r="Z14" s="262"/>
      <c r="AA14" s="262"/>
      <c r="AB14" s="262"/>
      <c r="AC14" s="274"/>
      <c r="AD14" s="214" t="s">
        <v>439</v>
      </c>
      <c r="AE14" s="139" t="s">
        <v>60</v>
      </c>
      <c r="AF14" s="110" t="s">
        <v>69</v>
      </c>
      <c r="AG14" s="278"/>
      <c r="AH14" s="262"/>
      <c r="AI14" s="110" t="s">
        <v>440</v>
      </c>
      <c r="AJ14" s="262"/>
      <c r="AK14" s="253" t="s">
        <v>457</v>
      </c>
      <c r="AL14" s="262"/>
      <c r="AM14" s="424" t="s">
        <v>471</v>
      </c>
    </row>
    <row r="15" spans="1:270" s="100" customFormat="1" ht="135" customHeight="1" x14ac:dyDescent="0.2">
      <c r="A15" s="349"/>
      <c r="B15" s="351"/>
      <c r="C15" s="239" t="s">
        <v>396</v>
      </c>
      <c r="D15" s="220" t="s">
        <v>372</v>
      </c>
      <c r="E15" s="219" t="s">
        <v>74</v>
      </c>
      <c r="F15" s="219" t="s">
        <v>57</v>
      </c>
      <c r="G15" s="219" t="s">
        <v>51</v>
      </c>
      <c r="H15" s="218" t="str">
        <f>+IFERROR(VLOOKUP(F15&amp;G15,$D$146:$E$170,2,FALSE),"")</f>
        <v>ALTO</v>
      </c>
      <c r="I15" s="219"/>
      <c r="J15" s="219"/>
      <c r="K15" s="219"/>
      <c r="L15" s="219"/>
      <c r="M15" s="219"/>
      <c r="N15" s="219" t="s">
        <v>374</v>
      </c>
      <c r="O15" s="219"/>
      <c r="P15" s="142" t="s">
        <v>386</v>
      </c>
      <c r="Q15" s="142" t="s">
        <v>377</v>
      </c>
      <c r="R15" s="219" t="s">
        <v>53</v>
      </c>
      <c r="S15" s="219" t="s">
        <v>54</v>
      </c>
      <c r="T15" s="223" t="s">
        <v>390</v>
      </c>
      <c r="U15" s="208" t="s">
        <v>55</v>
      </c>
      <c r="V15" s="208" t="s">
        <v>55</v>
      </c>
      <c r="W15" s="211" t="str">
        <f t="shared" ref="W15" si="2">+IF(OR(U15="",V15=""),"",IF(AND(U15="FUERTE",V15="FUERTE"),"FUERTE 
100",IF(OR(U15="DÉBIL",V15="DÉBIL"),"DÉBIL
0","MODERADO
50")))</f>
        <v>FUERTE 
100</v>
      </c>
      <c r="X15" s="219" t="s">
        <v>55</v>
      </c>
      <c r="Y15" s="219" t="s">
        <v>56</v>
      </c>
      <c r="Z15" s="219" t="s">
        <v>56</v>
      </c>
      <c r="AA15" s="219" t="s">
        <v>91</v>
      </c>
      <c r="AB15" s="219" t="s">
        <v>85</v>
      </c>
      <c r="AC15" s="222" t="str">
        <f>+IFERROR(VLOOKUP(AA15&amp;AB15,$D$146:$E$170,2,FALSE),"")</f>
        <v>BAJO</v>
      </c>
      <c r="AD15" s="142" t="s">
        <v>388</v>
      </c>
      <c r="AE15" s="141" t="s">
        <v>65</v>
      </c>
      <c r="AF15" s="240" t="s">
        <v>370</v>
      </c>
      <c r="AG15" s="223" t="s">
        <v>378</v>
      </c>
      <c r="AH15" s="208" t="s">
        <v>51</v>
      </c>
      <c r="AI15" s="110" t="s">
        <v>441</v>
      </c>
      <c r="AJ15" s="208" t="s">
        <v>55</v>
      </c>
      <c r="AK15" s="253" t="s">
        <v>458</v>
      </c>
      <c r="AL15" s="257" t="s">
        <v>51</v>
      </c>
      <c r="AM15" s="426" t="s">
        <v>472</v>
      </c>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11"/>
      <c r="EY15" s="111"/>
      <c r="EZ15" s="111"/>
      <c r="FA15" s="111"/>
      <c r="FB15" s="111"/>
      <c r="FC15" s="111"/>
      <c r="FD15" s="111"/>
      <c r="FE15" s="111"/>
      <c r="FF15" s="111"/>
      <c r="FG15" s="111"/>
      <c r="FH15" s="111"/>
      <c r="FI15" s="111"/>
      <c r="FJ15" s="111"/>
      <c r="FK15" s="111"/>
      <c r="FL15" s="111"/>
      <c r="FM15" s="111"/>
      <c r="FN15" s="111"/>
      <c r="FO15" s="111"/>
      <c r="FP15" s="111"/>
      <c r="FQ15" s="111"/>
      <c r="FR15" s="111"/>
      <c r="FS15" s="111"/>
      <c r="FT15" s="111"/>
      <c r="FU15" s="111"/>
      <c r="FV15" s="111"/>
      <c r="FW15" s="111"/>
      <c r="FX15" s="111"/>
      <c r="FY15" s="111"/>
      <c r="FZ15" s="111"/>
      <c r="GA15" s="111"/>
      <c r="GB15" s="111"/>
      <c r="GC15" s="111"/>
      <c r="GD15" s="111"/>
      <c r="GE15" s="111"/>
      <c r="GF15" s="111"/>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row>
    <row r="16" spans="1:270" s="111" customFormat="1" ht="106.5" customHeight="1" x14ac:dyDescent="0.2">
      <c r="A16" s="349"/>
      <c r="B16" s="351"/>
      <c r="C16" s="359" t="s">
        <v>416</v>
      </c>
      <c r="D16" s="361" t="s">
        <v>442</v>
      </c>
      <c r="E16" s="363" t="s">
        <v>72</v>
      </c>
      <c r="F16" s="346" t="s">
        <v>57</v>
      </c>
      <c r="G16" s="338" t="s">
        <v>51</v>
      </c>
      <c r="H16" s="338" t="str">
        <f>+IFERROR(VLOOKUP(F16&amp;G16,$D$146:$E$170,2,FALSE),"")</f>
        <v>ALTO</v>
      </c>
      <c r="I16" s="338"/>
      <c r="J16" s="338"/>
      <c r="K16" s="338" t="s">
        <v>374</v>
      </c>
      <c r="L16" s="338"/>
      <c r="M16" s="338"/>
      <c r="N16" s="338" t="s">
        <v>374</v>
      </c>
      <c r="O16" s="338"/>
      <c r="P16" s="228" t="s">
        <v>417</v>
      </c>
      <c r="Q16" s="344" t="s">
        <v>400</v>
      </c>
      <c r="R16" s="225" t="s">
        <v>53</v>
      </c>
      <c r="S16" s="225" t="s">
        <v>54</v>
      </c>
      <c r="T16" s="228" t="s">
        <v>397</v>
      </c>
      <c r="U16" s="225" t="s">
        <v>51</v>
      </c>
      <c r="V16" s="225" t="s">
        <v>51</v>
      </c>
      <c r="W16" s="225" t="str">
        <f t="shared" ref="W16:W19" si="3">+IF(OR(U16="",V16=""),"",IF(AND(U16="FUERTE",V16="FUERTE"),"FUERTE 
100",IF(OR(U16="DÉBIL",V16="DÉBIL"),"DÉBIL
0","MODERADO
50")))</f>
        <v>MODERADO
50</v>
      </c>
      <c r="X16" s="338" t="s">
        <v>51</v>
      </c>
      <c r="Y16" s="338" t="s">
        <v>56</v>
      </c>
      <c r="Z16" s="338" t="s">
        <v>56</v>
      </c>
      <c r="AA16" s="338" t="s">
        <v>91</v>
      </c>
      <c r="AB16" s="338" t="s">
        <v>85</v>
      </c>
      <c r="AC16" s="338" t="str">
        <f>+IFERROR(VLOOKUP(AA16&amp;AB16,$D$146:$E$170,2,FALSE),"")</f>
        <v>BAJO</v>
      </c>
      <c r="AD16" s="247" t="s">
        <v>419</v>
      </c>
      <c r="AE16" s="344" t="s">
        <v>421</v>
      </c>
      <c r="AF16" s="240" t="s">
        <v>422</v>
      </c>
      <c r="AG16" s="344" t="s">
        <v>398</v>
      </c>
      <c r="AH16" s="346" t="s">
        <v>51</v>
      </c>
      <c r="AI16" s="110" t="s">
        <v>444</v>
      </c>
      <c r="AJ16" s="346" t="s">
        <v>51</v>
      </c>
      <c r="AK16" s="253" t="s">
        <v>459</v>
      </c>
      <c r="AL16" s="342" t="s">
        <v>51</v>
      </c>
      <c r="AM16" s="424" t="s">
        <v>473</v>
      </c>
    </row>
    <row r="17" spans="1:270" s="111" customFormat="1" ht="135" customHeight="1" x14ac:dyDescent="0.2">
      <c r="A17" s="349"/>
      <c r="B17" s="351"/>
      <c r="C17" s="360"/>
      <c r="D17" s="362"/>
      <c r="E17" s="360"/>
      <c r="F17" s="346"/>
      <c r="G17" s="339"/>
      <c r="H17" s="339"/>
      <c r="I17" s="339"/>
      <c r="J17" s="339"/>
      <c r="K17" s="339"/>
      <c r="L17" s="339"/>
      <c r="M17" s="339"/>
      <c r="N17" s="339"/>
      <c r="O17" s="339"/>
      <c r="P17" s="221" t="s">
        <v>443</v>
      </c>
      <c r="Q17" s="339"/>
      <c r="R17" s="225" t="s">
        <v>53</v>
      </c>
      <c r="S17" s="225" t="s">
        <v>54</v>
      </c>
      <c r="T17" s="228" t="s">
        <v>418</v>
      </c>
      <c r="U17" s="225" t="s">
        <v>51</v>
      </c>
      <c r="V17" s="225" t="s">
        <v>51</v>
      </c>
      <c r="W17" s="225" t="str">
        <f t="shared" si="3"/>
        <v>MODERADO
50</v>
      </c>
      <c r="X17" s="339"/>
      <c r="Y17" s="339"/>
      <c r="Z17" s="339"/>
      <c r="AA17" s="339"/>
      <c r="AB17" s="339"/>
      <c r="AC17" s="339"/>
      <c r="AD17" s="247" t="s">
        <v>420</v>
      </c>
      <c r="AE17" s="344"/>
      <c r="AF17" s="221" t="s">
        <v>423</v>
      </c>
      <c r="AG17" s="345"/>
      <c r="AH17" s="346"/>
      <c r="AI17" s="223" t="s">
        <v>445</v>
      </c>
      <c r="AJ17" s="258"/>
      <c r="AK17" s="256" t="s">
        <v>460</v>
      </c>
      <c r="AL17" s="343"/>
      <c r="AM17" s="428" t="s">
        <v>474</v>
      </c>
    </row>
    <row r="18" spans="1:270" s="111" customFormat="1" ht="150.75" customHeight="1" x14ac:dyDescent="0.2">
      <c r="A18" s="349"/>
      <c r="B18" s="351"/>
      <c r="C18" s="353" t="s">
        <v>402</v>
      </c>
      <c r="D18" s="355" t="s">
        <v>403</v>
      </c>
      <c r="E18" s="357" t="s">
        <v>76</v>
      </c>
      <c r="F18" s="262" t="s">
        <v>57</v>
      </c>
      <c r="G18" s="266" t="s">
        <v>51</v>
      </c>
      <c r="H18" s="266" t="str">
        <f>+IFERROR(VLOOKUP(F18&amp;G18,$D$146:$E$170,2,FALSE),"")</f>
        <v>ALTO</v>
      </c>
      <c r="I18" s="264"/>
      <c r="J18" s="264"/>
      <c r="K18" s="264"/>
      <c r="L18" s="264" t="s">
        <v>374</v>
      </c>
      <c r="M18" s="264" t="s">
        <v>374</v>
      </c>
      <c r="N18" s="264" t="s">
        <v>374</v>
      </c>
      <c r="O18" s="367" t="s">
        <v>374</v>
      </c>
      <c r="P18" s="241" t="s">
        <v>424</v>
      </c>
      <c r="Q18" s="369" t="s">
        <v>404</v>
      </c>
      <c r="R18" s="243" t="s">
        <v>53</v>
      </c>
      <c r="S18" s="242" t="s">
        <v>54</v>
      </c>
      <c r="T18" s="241" t="s">
        <v>426</v>
      </c>
      <c r="U18" s="243" t="s">
        <v>51</v>
      </c>
      <c r="V18" s="243" t="s">
        <v>51</v>
      </c>
      <c r="W18" s="243" t="str">
        <f t="shared" si="3"/>
        <v>MODERADO
50</v>
      </c>
      <c r="X18" s="264" t="s">
        <v>51</v>
      </c>
      <c r="Y18" s="264" t="s">
        <v>56</v>
      </c>
      <c r="Z18" s="264" t="s">
        <v>56</v>
      </c>
      <c r="AA18" s="266" t="s">
        <v>91</v>
      </c>
      <c r="AB18" s="266" t="s">
        <v>85</v>
      </c>
      <c r="AC18" s="266" t="str">
        <f>+IFERROR(VLOOKUP(AA18&amp;AB18,$D$146:$E$170,2,FALSE),"")</f>
        <v>BAJO</v>
      </c>
      <c r="AD18" s="249" t="s">
        <v>429</v>
      </c>
      <c r="AE18" s="250" t="s">
        <v>65</v>
      </c>
      <c r="AF18" s="244" t="s">
        <v>428</v>
      </c>
      <c r="AG18" s="268" t="s">
        <v>379</v>
      </c>
      <c r="AH18" s="258" t="s">
        <v>55</v>
      </c>
      <c r="AI18" s="245" t="s">
        <v>447</v>
      </c>
      <c r="AJ18" s="258" t="s">
        <v>55</v>
      </c>
      <c r="AK18" s="252" t="s">
        <v>461</v>
      </c>
      <c r="AL18" s="258" t="s">
        <v>55</v>
      </c>
      <c r="AM18" s="426" t="s">
        <v>475</v>
      </c>
    </row>
    <row r="19" spans="1:270" s="111" customFormat="1" ht="141" customHeight="1" thickBot="1" x14ac:dyDescent="0.25">
      <c r="A19" s="350"/>
      <c r="B19" s="352"/>
      <c r="C19" s="354"/>
      <c r="D19" s="356"/>
      <c r="E19" s="354"/>
      <c r="F19" s="358"/>
      <c r="G19" s="267"/>
      <c r="H19" s="267"/>
      <c r="I19" s="265"/>
      <c r="J19" s="265"/>
      <c r="K19" s="265"/>
      <c r="L19" s="265"/>
      <c r="M19" s="265"/>
      <c r="N19" s="265"/>
      <c r="O19" s="368"/>
      <c r="P19" s="229" t="s">
        <v>425</v>
      </c>
      <c r="Q19" s="265"/>
      <c r="R19" s="234" t="s">
        <v>53</v>
      </c>
      <c r="S19" s="231" t="s">
        <v>54</v>
      </c>
      <c r="T19" s="230" t="s">
        <v>446</v>
      </c>
      <c r="U19" s="232" t="s">
        <v>51</v>
      </c>
      <c r="V19" s="233" t="s">
        <v>51</v>
      </c>
      <c r="W19" s="234" t="str">
        <f t="shared" si="3"/>
        <v>MODERADO
50</v>
      </c>
      <c r="X19" s="265"/>
      <c r="Y19" s="265"/>
      <c r="Z19" s="265"/>
      <c r="AA19" s="267"/>
      <c r="AB19" s="267"/>
      <c r="AC19" s="267"/>
      <c r="AD19" s="251" t="s">
        <v>448</v>
      </c>
      <c r="AE19" s="235" t="s">
        <v>421</v>
      </c>
      <c r="AF19" s="236" t="s">
        <v>427</v>
      </c>
      <c r="AG19" s="269"/>
      <c r="AH19" s="259"/>
      <c r="AI19" s="246" t="s">
        <v>449</v>
      </c>
      <c r="AJ19" s="259"/>
      <c r="AK19" s="248" t="s">
        <v>462</v>
      </c>
      <c r="AL19" s="259"/>
      <c r="AM19" s="429" t="s">
        <v>476</v>
      </c>
    </row>
    <row r="20" spans="1:270" s="4" customFormat="1" ht="30" customHeight="1" x14ac:dyDescent="0.25">
      <c r="A20" s="14"/>
      <c r="B20" s="5"/>
      <c r="C20" s="5"/>
      <c r="D20" s="5"/>
      <c r="E20" s="5"/>
      <c r="F20" s="20"/>
      <c r="G20" s="5"/>
      <c r="H20" s="101" t="s">
        <v>78</v>
      </c>
      <c r="I20" s="329">
        <v>44279</v>
      </c>
      <c r="J20" s="329"/>
      <c r="K20" s="329"/>
      <c r="L20" s="329"/>
      <c r="M20" s="329"/>
      <c r="N20" s="329"/>
      <c r="O20" s="329"/>
      <c r="P20" s="329"/>
      <c r="Q20" s="5"/>
      <c r="R20" s="20"/>
      <c r="S20" s="20"/>
      <c r="T20" s="5"/>
      <c r="U20" s="326"/>
      <c r="V20" s="326"/>
      <c r="W20" s="326"/>
      <c r="X20" s="326"/>
      <c r="Y20" s="326"/>
      <c r="Z20" s="326"/>
      <c r="AA20" s="326"/>
      <c r="AB20" s="326"/>
      <c r="AC20" s="326"/>
      <c r="AD20" s="326"/>
      <c r="AE20" s="201"/>
      <c r="AF20" s="201"/>
      <c r="AG20" s="5"/>
      <c r="AH20" s="5"/>
      <c r="AI20" s="5"/>
      <c r="AJ20" s="5"/>
      <c r="AK20" s="5"/>
      <c r="AL20" s="5"/>
      <c r="AM20" s="15"/>
      <c r="AN20" s="5"/>
      <c r="AO20" s="5"/>
      <c r="AP20" s="5"/>
      <c r="AQ20" s="5"/>
      <c r="AR20" s="5"/>
      <c r="AS20" s="5"/>
      <c r="AT20" s="5"/>
      <c r="AU20" s="5"/>
      <c r="AV20" s="5"/>
      <c r="AW20" s="5"/>
      <c r="AX20" s="5"/>
      <c r="AY20" s="5"/>
      <c r="AZ20" s="5"/>
      <c r="BA20" s="5"/>
      <c r="BB20" s="5"/>
      <c r="BC20" s="5"/>
    </row>
    <row r="21" spans="1:270" s="4" customFormat="1" ht="30" customHeight="1" thickBot="1" x14ac:dyDescent="0.3">
      <c r="A21" s="327" t="s">
        <v>79</v>
      </c>
      <c r="B21" s="328"/>
      <c r="C21" s="328"/>
      <c r="D21" s="328"/>
      <c r="E21" s="328"/>
      <c r="F21" s="17"/>
      <c r="G21" s="16"/>
      <c r="H21" s="17"/>
      <c r="I21" s="16"/>
      <c r="J21" s="16"/>
      <c r="K21" s="16"/>
      <c r="L21" s="16"/>
      <c r="M21" s="16"/>
      <c r="N21" s="16"/>
      <c r="O21" s="16"/>
      <c r="P21" s="16"/>
      <c r="Q21" s="18"/>
      <c r="R21" s="17"/>
      <c r="S21" s="17"/>
      <c r="T21" s="16"/>
      <c r="U21" s="17"/>
      <c r="V21" s="17"/>
      <c r="W21" s="16"/>
      <c r="X21" s="16"/>
      <c r="Y21" s="16"/>
      <c r="Z21" s="16"/>
      <c r="AA21" s="17"/>
      <c r="AB21" s="17"/>
      <c r="AC21" s="17"/>
      <c r="AD21" s="16"/>
      <c r="AE21" s="18"/>
      <c r="AF21" s="16"/>
      <c r="AG21" s="16"/>
      <c r="AH21" s="16"/>
      <c r="AI21" s="16"/>
      <c r="AJ21" s="16"/>
      <c r="AK21" s="16"/>
      <c r="AL21" s="16"/>
      <c r="AM21" s="19"/>
      <c r="AN21" s="5"/>
      <c r="AO21" s="5"/>
      <c r="AP21" s="5"/>
      <c r="AQ21" s="5"/>
      <c r="AR21" s="5"/>
      <c r="AS21" s="5"/>
      <c r="AT21" s="5"/>
      <c r="AU21" s="5"/>
      <c r="AV21" s="5"/>
      <c r="AW21" s="5"/>
      <c r="AX21" s="5"/>
      <c r="AY21" s="5"/>
      <c r="AZ21" s="5"/>
      <c r="BA21" s="5"/>
      <c r="BB21" s="5"/>
      <c r="BC21" s="5"/>
    </row>
    <row r="22" spans="1:270" s="1" customFormat="1" ht="12.75" x14ac:dyDescent="0.2">
      <c r="A22" s="111"/>
      <c r="B22" s="111"/>
      <c r="C22" s="111"/>
      <c r="D22" s="111"/>
      <c r="E22" s="111"/>
      <c r="F22" s="13"/>
      <c r="G22" s="13"/>
      <c r="H22" s="102" t="str">
        <f>+IFERROR(VLOOKUP(F22,$F$172:$H$176,3,FALSE)*VLOOKUP(G22,$G$172:$H$176,3,FALSE),"")</f>
        <v/>
      </c>
      <c r="I22" s="111"/>
      <c r="J22" s="111"/>
      <c r="K22" s="111"/>
      <c r="L22" s="111"/>
      <c r="M22" s="111"/>
      <c r="N22" s="111"/>
      <c r="O22" s="111"/>
      <c r="P22" s="111"/>
      <c r="Q22" s="111"/>
      <c r="R22" s="102"/>
      <c r="S22" s="103"/>
      <c r="T22" s="111"/>
      <c r="U22" s="103"/>
      <c r="V22" s="103"/>
      <c r="W22" s="104"/>
      <c r="X22" s="104"/>
      <c r="Y22" s="104"/>
      <c r="Z22" s="104"/>
      <c r="AA22" s="13"/>
      <c r="AB22" s="13"/>
      <c r="AC22" s="103"/>
      <c r="AD22" s="105"/>
      <c r="AE22" s="152"/>
      <c r="AF22" s="111"/>
      <c r="AG22" s="111"/>
      <c r="AH22" s="104"/>
      <c r="AI22" s="111"/>
      <c r="AJ22" s="104"/>
      <c r="AK22" s="111"/>
      <c r="AL22" s="104"/>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row>
    <row r="23" spans="1:270" s="1" customFormat="1" ht="15" customHeight="1" x14ac:dyDescent="0.2">
      <c r="A23" s="333" t="s">
        <v>80</v>
      </c>
      <c r="B23" s="334"/>
      <c r="C23" s="334"/>
      <c r="D23" s="335"/>
      <c r="E23" s="58" t="s">
        <v>81</v>
      </c>
      <c r="F23" s="330" t="s">
        <v>82</v>
      </c>
      <c r="G23" s="331"/>
      <c r="H23" s="331"/>
      <c r="I23" s="331"/>
      <c r="J23" s="331"/>
      <c r="K23" s="331"/>
      <c r="L23" s="331"/>
      <c r="M23" s="331"/>
      <c r="N23" s="331"/>
      <c r="O23" s="331"/>
      <c r="P23" s="331"/>
      <c r="Q23" s="331"/>
      <c r="R23" s="331"/>
      <c r="S23" s="332"/>
      <c r="T23" s="106" t="s">
        <v>83</v>
      </c>
      <c r="U23" s="325" t="s">
        <v>84</v>
      </c>
      <c r="V23" s="325"/>
      <c r="W23" s="325"/>
      <c r="X23" s="325"/>
      <c r="Y23" s="325"/>
      <c r="Z23" s="325"/>
      <c r="AA23" s="325"/>
      <c r="AB23" s="325"/>
      <c r="AC23" s="325"/>
      <c r="AD23" s="325"/>
      <c r="AE23" s="325"/>
      <c r="AF23" s="325"/>
      <c r="AG23" s="325"/>
      <c r="AH23" s="325"/>
      <c r="AI23" s="325"/>
      <c r="AJ23" s="325"/>
      <c r="AK23" s="325"/>
      <c r="AL23" s="325"/>
      <c r="AM23" s="58">
        <v>1</v>
      </c>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row>
    <row r="24" spans="1:270" s="1" customFormat="1" ht="12.75" x14ac:dyDescent="0.2">
      <c r="A24" s="111"/>
      <c r="B24" s="111"/>
      <c r="C24" s="111"/>
      <c r="D24" s="111"/>
      <c r="E24" s="111"/>
      <c r="F24" s="13"/>
      <c r="G24" s="13"/>
      <c r="H24" s="102"/>
      <c r="I24" s="111"/>
      <c r="J24" s="111"/>
      <c r="K24" s="111"/>
      <c r="L24" s="111"/>
      <c r="M24" s="111"/>
      <c r="N24" s="111"/>
      <c r="O24" s="111"/>
      <c r="P24" s="111"/>
      <c r="Q24" s="111"/>
      <c r="R24" s="102"/>
      <c r="S24" s="103"/>
      <c r="T24" s="111"/>
      <c r="U24" s="103"/>
      <c r="V24" s="103"/>
      <c r="W24" s="104"/>
      <c r="X24" s="104"/>
      <c r="Y24" s="104"/>
      <c r="Z24" s="104"/>
      <c r="AA24" s="13"/>
      <c r="AB24" s="13"/>
      <c r="AC24" s="103"/>
      <c r="AD24" s="105"/>
      <c r="AE24" s="152"/>
      <c r="AF24" s="111"/>
      <c r="AG24" s="111"/>
      <c r="AH24" s="104"/>
      <c r="AI24" s="111"/>
      <c r="AJ24" s="104"/>
      <c r="AK24" s="111"/>
      <c r="AL24" s="104"/>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row>
    <row r="25" spans="1:270" s="1" customFormat="1" ht="12.75" x14ac:dyDescent="0.2">
      <c r="A25" s="111"/>
      <c r="B25" s="111"/>
      <c r="C25" s="111"/>
      <c r="D25" s="111"/>
      <c r="E25" s="111"/>
      <c r="F25" s="13"/>
      <c r="G25" s="13"/>
      <c r="H25" s="102"/>
      <c r="I25" s="111"/>
      <c r="J25" s="111"/>
      <c r="K25" s="111"/>
      <c r="L25" s="111"/>
      <c r="M25" s="111"/>
      <c r="N25" s="111"/>
      <c r="O25" s="111"/>
      <c r="P25" s="111"/>
      <c r="Q25" s="111"/>
      <c r="R25" s="102"/>
      <c r="S25" s="103"/>
      <c r="T25" s="111"/>
      <c r="U25" s="103"/>
      <c r="V25" s="103"/>
      <c r="W25" s="104"/>
      <c r="X25" s="104"/>
      <c r="Y25" s="104"/>
      <c r="Z25" s="104"/>
      <c r="AA25" s="13"/>
      <c r="AB25" s="13"/>
      <c r="AC25" s="103"/>
      <c r="AD25" s="105"/>
      <c r="AE25" s="152"/>
      <c r="AF25" s="111"/>
      <c r="AG25" s="111"/>
      <c r="AH25" s="104"/>
      <c r="AI25" s="111"/>
      <c r="AJ25" s="104"/>
      <c r="AK25" s="111"/>
      <c r="AL25" s="104"/>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row>
    <row r="26" spans="1:270" s="1" customFormat="1" ht="12.75" x14ac:dyDescent="0.2">
      <c r="A26" s="111"/>
      <c r="B26" s="111"/>
      <c r="C26" s="111"/>
      <c r="D26" s="111"/>
      <c r="E26" s="111"/>
      <c r="F26" s="13"/>
      <c r="G26" s="13"/>
      <c r="H26" s="102"/>
      <c r="I26" s="111"/>
      <c r="J26" s="111"/>
      <c r="K26" s="111"/>
      <c r="L26" s="111"/>
      <c r="M26" s="111"/>
      <c r="N26" s="111"/>
      <c r="O26" s="111"/>
      <c r="P26" s="111"/>
      <c r="Q26" s="111"/>
      <c r="R26" s="102"/>
      <c r="S26" s="103"/>
      <c r="T26" s="111"/>
      <c r="U26" s="103"/>
      <c r="V26" s="103"/>
      <c r="W26" s="104"/>
      <c r="X26" s="104"/>
      <c r="Y26" s="104"/>
      <c r="Z26" s="104"/>
      <c r="AA26" s="13"/>
      <c r="AB26" s="13"/>
      <c r="AC26" s="103"/>
      <c r="AD26" s="105">
        <v>5</v>
      </c>
      <c r="AE26" s="152">
        <v>13</v>
      </c>
      <c r="AF26" s="111"/>
      <c r="AG26" s="111"/>
      <c r="AH26" s="104"/>
      <c r="AI26" s="111"/>
      <c r="AJ26" s="104"/>
      <c r="AK26" s="111"/>
      <c r="AL26" s="104"/>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row>
    <row r="27" spans="1:270" s="1" customFormat="1" ht="12.75" x14ac:dyDescent="0.2">
      <c r="A27" s="111"/>
      <c r="B27" s="111"/>
      <c r="C27" s="111"/>
      <c r="D27" s="111"/>
      <c r="E27" s="111"/>
      <c r="F27" s="13"/>
      <c r="G27" s="13"/>
      <c r="H27" s="102"/>
      <c r="I27" s="111"/>
      <c r="J27" s="111"/>
      <c r="K27" s="111"/>
      <c r="L27" s="111"/>
      <c r="M27" s="111"/>
      <c r="N27" s="111"/>
      <c r="O27" s="111"/>
      <c r="P27" s="111"/>
      <c r="Q27" s="111"/>
      <c r="R27" s="102"/>
      <c r="S27" s="103"/>
      <c r="T27" s="111"/>
      <c r="U27" s="103"/>
      <c r="V27" s="103"/>
      <c r="W27" s="104"/>
      <c r="X27" s="104"/>
      <c r="Y27" s="104"/>
      <c r="Z27" s="104"/>
      <c r="AA27" s="13"/>
      <c r="AB27" s="13"/>
      <c r="AC27" s="103"/>
      <c r="AD27" s="105"/>
      <c r="AE27" s="152"/>
      <c r="AF27" s="111"/>
      <c r="AG27" s="111"/>
      <c r="AH27" s="104"/>
      <c r="AI27" s="111"/>
      <c r="AJ27" s="104"/>
      <c r="AK27" s="111"/>
      <c r="AL27" s="104"/>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row>
    <row r="28" spans="1:270" s="1" customFormat="1" ht="12.75" x14ac:dyDescent="0.2">
      <c r="A28" s="111"/>
      <c r="B28" s="111"/>
      <c r="C28" s="111"/>
      <c r="D28" s="111"/>
      <c r="E28" s="111"/>
      <c r="F28" s="13"/>
      <c r="G28" s="13"/>
      <c r="H28" s="102"/>
      <c r="I28" s="111"/>
      <c r="J28" s="111"/>
      <c r="K28" s="111"/>
      <c r="L28" s="111"/>
      <c r="M28" s="111"/>
      <c r="N28" s="111"/>
      <c r="O28" s="111"/>
      <c r="P28" s="111"/>
      <c r="Q28" s="111"/>
      <c r="R28" s="102"/>
      <c r="S28" s="103"/>
      <c r="T28" s="111"/>
      <c r="U28" s="103"/>
      <c r="V28" s="103"/>
      <c r="W28" s="104"/>
      <c r="X28" s="104"/>
      <c r="Y28" s="104"/>
      <c r="Z28" s="104"/>
      <c r="AA28" s="13"/>
      <c r="AB28" s="13"/>
      <c r="AC28" s="103"/>
      <c r="AD28" s="105"/>
      <c r="AE28" s="152"/>
      <c r="AF28" s="111"/>
      <c r="AG28" s="111"/>
      <c r="AH28" s="104"/>
      <c r="AI28" s="111"/>
      <c r="AJ28" s="104"/>
      <c r="AK28" s="111"/>
      <c r="AL28" s="104"/>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row>
    <row r="29" spans="1:270" s="1" customFormat="1" ht="12.75" x14ac:dyDescent="0.2">
      <c r="A29" s="111"/>
      <c r="B29" s="111"/>
      <c r="C29" s="111"/>
      <c r="D29" s="111"/>
      <c r="E29" s="111"/>
      <c r="F29" s="13"/>
      <c r="G29" s="13"/>
      <c r="H29" s="102"/>
      <c r="I29" s="111"/>
      <c r="J29" s="111"/>
      <c r="K29" s="111"/>
      <c r="L29" s="111"/>
      <c r="M29" s="111"/>
      <c r="N29" s="111"/>
      <c r="O29" s="111"/>
      <c r="P29" s="111"/>
      <c r="Q29" s="111"/>
      <c r="R29" s="102"/>
      <c r="S29" s="103"/>
      <c r="T29" s="111"/>
      <c r="U29" s="103"/>
      <c r="V29" s="103"/>
      <c r="W29" s="104"/>
      <c r="X29" s="104"/>
      <c r="Y29" s="104"/>
      <c r="Z29" s="104"/>
      <c r="AA29" s="13"/>
      <c r="AB29" s="13"/>
      <c r="AC29" s="103"/>
      <c r="AD29" s="105"/>
      <c r="AE29" s="152"/>
      <c r="AF29" s="111"/>
      <c r="AG29" s="111"/>
      <c r="AH29" s="104"/>
      <c r="AI29" s="111"/>
      <c r="AJ29" s="104"/>
      <c r="AK29" s="111"/>
      <c r="AL29" s="104"/>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row>
    <row r="30" spans="1:270" s="1" customFormat="1" ht="12.75" x14ac:dyDescent="0.2">
      <c r="A30" s="111"/>
      <c r="B30" s="111"/>
      <c r="C30" s="111"/>
      <c r="D30" s="111"/>
      <c r="E30" s="111"/>
      <c r="F30" s="13"/>
      <c r="G30" s="13"/>
      <c r="H30" s="102"/>
      <c r="I30" s="111"/>
      <c r="J30" s="111"/>
      <c r="K30" s="111"/>
      <c r="L30" s="111"/>
      <c r="M30" s="111"/>
      <c r="N30" s="111"/>
      <c r="O30" s="111"/>
      <c r="P30" s="111"/>
      <c r="Q30" s="111"/>
      <c r="R30" s="102"/>
      <c r="S30" s="103"/>
      <c r="T30" s="111"/>
      <c r="U30" s="103"/>
      <c r="V30" s="103"/>
      <c r="W30" s="104"/>
      <c r="X30" s="104"/>
      <c r="Y30" s="104"/>
      <c r="Z30" s="104"/>
      <c r="AA30" s="13"/>
      <c r="AB30" s="13"/>
      <c r="AC30" s="103"/>
      <c r="AD30" s="105"/>
      <c r="AE30" s="152"/>
      <c r="AF30" s="111"/>
      <c r="AG30" s="111"/>
      <c r="AH30" s="104"/>
      <c r="AI30" s="111"/>
      <c r="AJ30" s="104"/>
      <c r="AK30" s="111"/>
      <c r="AL30" s="104"/>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row>
    <row r="31" spans="1:270" s="1" customFormat="1" ht="12.75" x14ac:dyDescent="0.2">
      <c r="A31" s="111"/>
      <c r="B31" s="111"/>
      <c r="C31" s="111"/>
      <c r="D31" s="111"/>
      <c r="E31" s="111"/>
      <c r="F31" s="13"/>
      <c r="G31" s="13"/>
      <c r="H31" s="102"/>
      <c r="I31" s="111"/>
      <c r="J31" s="111"/>
      <c r="K31" s="111"/>
      <c r="L31" s="111"/>
      <c r="M31" s="111"/>
      <c r="N31" s="111"/>
      <c r="O31" s="111"/>
      <c r="P31" s="111"/>
      <c r="Q31" s="111"/>
      <c r="R31" s="102"/>
      <c r="S31" s="103"/>
      <c r="T31" s="111"/>
      <c r="U31" s="103"/>
      <c r="V31" s="103"/>
      <c r="W31" s="104"/>
      <c r="X31" s="104"/>
      <c r="Y31" s="104"/>
      <c r="Z31" s="104"/>
      <c r="AA31" s="13"/>
      <c r="AB31" s="13"/>
      <c r="AC31" s="103"/>
      <c r="AD31" s="105"/>
      <c r="AE31" s="152"/>
      <c r="AF31" s="111"/>
      <c r="AG31" s="111"/>
      <c r="AH31" s="104"/>
      <c r="AI31" s="111"/>
      <c r="AJ31" s="104"/>
      <c r="AK31" s="111"/>
      <c r="AL31" s="104"/>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row>
    <row r="32" spans="1:270" s="1" customFormat="1" ht="12.75" x14ac:dyDescent="0.2">
      <c r="A32" s="111"/>
      <c r="B32" s="111"/>
      <c r="C32" s="111"/>
      <c r="D32" s="111"/>
      <c r="E32" s="111"/>
      <c r="F32" s="13"/>
      <c r="G32" s="13"/>
      <c r="H32" s="102"/>
      <c r="I32" s="111"/>
      <c r="J32" s="111"/>
      <c r="K32" s="111"/>
      <c r="L32" s="111"/>
      <c r="M32" s="111"/>
      <c r="N32" s="111"/>
      <c r="O32" s="111"/>
      <c r="P32" s="111"/>
      <c r="Q32" s="111"/>
      <c r="R32" s="102"/>
      <c r="S32" s="103"/>
      <c r="T32" s="111"/>
      <c r="U32" s="103"/>
      <c r="V32" s="103"/>
      <c r="W32" s="104"/>
      <c r="X32" s="104"/>
      <c r="Y32" s="104"/>
      <c r="Z32" s="104"/>
      <c r="AA32" s="13"/>
      <c r="AB32" s="13"/>
      <c r="AC32" s="103"/>
      <c r="AD32" s="105"/>
      <c r="AE32" s="152"/>
      <c r="AF32" s="111"/>
      <c r="AG32" s="111"/>
      <c r="AH32" s="104"/>
      <c r="AI32" s="111"/>
      <c r="AJ32" s="104"/>
      <c r="AK32" s="111"/>
      <c r="AL32" s="104"/>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row>
    <row r="33" spans="1:270" s="1" customFormat="1" ht="12.75" x14ac:dyDescent="0.2">
      <c r="A33" s="111"/>
      <c r="B33" s="111"/>
      <c r="C33" s="111"/>
      <c r="D33" s="111"/>
      <c r="E33" s="111"/>
      <c r="F33" s="13"/>
      <c r="G33" s="13"/>
      <c r="H33" s="102"/>
      <c r="I33" s="111"/>
      <c r="J33" s="111"/>
      <c r="K33" s="111"/>
      <c r="L33" s="111"/>
      <c r="M33" s="111"/>
      <c r="N33" s="111"/>
      <c r="O33" s="111"/>
      <c r="P33" s="111"/>
      <c r="Q33" s="111"/>
      <c r="R33" s="102"/>
      <c r="S33" s="103"/>
      <c r="T33" s="111"/>
      <c r="U33" s="103"/>
      <c r="V33" s="103"/>
      <c r="W33" s="104"/>
      <c r="X33" s="104"/>
      <c r="Y33" s="104"/>
      <c r="Z33" s="104"/>
      <c r="AA33" s="13"/>
      <c r="AB33" s="13"/>
      <c r="AC33" s="103"/>
      <c r="AD33" s="105"/>
      <c r="AE33" s="152"/>
      <c r="AF33" s="111"/>
      <c r="AG33" s="111"/>
      <c r="AH33" s="104"/>
      <c r="AI33" s="111"/>
      <c r="AJ33" s="104"/>
      <c r="AK33" s="111"/>
      <c r="AL33" s="104"/>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c r="IW33" s="111"/>
      <c r="IX33" s="111"/>
      <c r="IY33" s="111"/>
      <c r="IZ33" s="111"/>
      <c r="JA33" s="111"/>
      <c r="JB33" s="111"/>
      <c r="JC33" s="111"/>
      <c r="JD33" s="111"/>
      <c r="JE33" s="111"/>
      <c r="JF33" s="111"/>
      <c r="JG33" s="111"/>
      <c r="JH33" s="111"/>
      <c r="JI33" s="111"/>
      <c r="JJ33" s="111"/>
    </row>
    <row r="34" spans="1:270" s="1" customFormat="1" ht="12.75" x14ac:dyDescent="0.2">
      <c r="A34" s="111"/>
      <c r="B34" s="111"/>
      <c r="C34" s="111"/>
      <c r="D34" s="111"/>
      <c r="E34" s="111"/>
      <c r="F34" s="13"/>
      <c r="G34" s="13"/>
      <c r="H34" s="102"/>
      <c r="I34" s="111"/>
      <c r="J34" s="111"/>
      <c r="K34" s="111"/>
      <c r="L34" s="111"/>
      <c r="M34" s="111"/>
      <c r="N34" s="111"/>
      <c r="O34" s="111"/>
      <c r="P34" s="111"/>
      <c r="Q34" s="111"/>
      <c r="R34" s="102"/>
      <c r="S34" s="103"/>
      <c r="T34" s="111"/>
      <c r="U34" s="103"/>
      <c r="V34" s="103"/>
      <c r="W34" s="104"/>
      <c r="X34" s="104"/>
      <c r="Y34" s="104"/>
      <c r="Z34" s="104"/>
      <c r="AA34" s="13"/>
      <c r="AB34" s="13"/>
      <c r="AC34" s="103"/>
      <c r="AD34" s="105"/>
      <c r="AE34" s="152"/>
      <c r="AF34" s="111"/>
      <c r="AG34" s="111"/>
      <c r="AH34" s="104"/>
      <c r="AI34" s="111"/>
      <c r="AJ34" s="104"/>
      <c r="AK34" s="111"/>
      <c r="AL34" s="104"/>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row>
    <row r="35" spans="1:270" s="1" customFormat="1" ht="12.75" x14ac:dyDescent="0.2">
      <c r="A35" s="111"/>
      <c r="B35" s="111"/>
      <c r="C35" s="111"/>
      <c r="D35" s="111"/>
      <c r="E35" s="111"/>
      <c r="F35" s="13"/>
      <c r="G35" s="13"/>
      <c r="H35" s="102"/>
      <c r="I35" s="111"/>
      <c r="J35" s="111"/>
      <c r="K35" s="111"/>
      <c r="L35" s="111"/>
      <c r="M35" s="111"/>
      <c r="N35" s="111"/>
      <c r="O35" s="111"/>
      <c r="P35" s="111"/>
      <c r="Q35" s="111"/>
      <c r="R35" s="102"/>
      <c r="S35" s="103"/>
      <c r="T35" s="111"/>
      <c r="U35" s="103"/>
      <c r="V35" s="103"/>
      <c r="W35" s="104"/>
      <c r="X35" s="104"/>
      <c r="Y35" s="104"/>
      <c r="Z35" s="104"/>
      <c r="AA35" s="13"/>
      <c r="AB35" s="13"/>
      <c r="AC35" s="103"/>
      <c r="AD35" s="105"/>
      <c r="AE35" s="152"/>
      <c r="AF35" s="111"/>
      <c r="AG35" s="111"/>
      <c r="AH35" s="104"/>
      <c r="AI35" s="111"/>
      <c r="AJ35" s="104"/>
      <c r="AK35" s="111"/>
      <c r="AL35" s="104"/>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row>
    <row r="36" spans="1:270" s="1" customFormat="1" ht="12.75" x14ac:dyDescent="0.2">
      <c r="A36" s="111"/>
      <c r="B36" s="111"/>
      <c r="C36" s="111"/>
      <c r="D36" s="111"/>
      <c r="E36" s="111"/>
      <c r="F36" s="13"/>
      <c r="G36" s="13"/>
      <c r="H36" s="102"/>
      <c r="I36" s="111"/>
      <c r="J36" s="111"/>
      <c r="K36" s="111"/>
      <c r="L36" s="111"/>
      <c r="M36" s="111"/>
      <c r="N36" s="111"/>
      <c r="O36" s="111"/>
      <c r="P36" s="111"/>
      <c r="Q36" s="111"/>
      <c r="R36" s="102"/>
      <c r="S36" s="103"/>
      <c r="T36" s="111"/>
      <c r="U36" s="103"/>
      <c r="V36" s="103"/>
      <c r="W36" s="104"/>
      <c r="X36" s="104"/>
      <c r="Y36" s="104"/>
      <c r="Z36" s="104"/>
      <c r="AA36" s="13"/>
      <c r="AB36" s="13"/>
      <c r="AC36" s="103"/>
      <c r="AD36" s="105"/>
      <c r="AE36" s="152"/>
      <c r="AF36" s="111"/>
      <c r="AG36" s="111"/>
      <c r="AH36" s="104"/>
      <c r="AI36" s="111"/>
      <c r="AJ36" s="104"/>
      <c r="AK36" s="111"/>
      <c r="AL36" s="104"/>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row>
    <row r="37" spans="1:270" s="1" customFormat="1" ht="12.75" x14ac:dyDescent="0.2">
      <c r="A37" s="111"/>
      <c r="B37" s="111"/>
      <c r="C37" s="111"/>
      <c r="D37" s="111"/>
      <c r="E37" s="111"/>
      <c r="F37" s="13"/>
      <c r="G37" s="13"/>
      <c r="H37" s="102"/>
      <c r="I37" s="111"/>
      <c r="J37" s="111"/>
      <c r="K37" s="111"/>
      <c r="L37" s="111"/>
      <c r="M37" s="111"/>
      <c r="N37" s="111"/>
      <c r="O37" s="111"/>
      <c r="P37" s="111"/>
      <c r="Q37" s="111"/>
      <c r="R37" s="102"/>
      <c r="S37" s="103"/>
      <c r="T37" s="111"/>
      <c r="U37" s="103"/>
      <c r="V37" s="103"/>
      <c r="W37" s="104"/>
      <c r="X37" s="104"/>
      <c r="Y37" s="104"/>
      <c r="Z37" s="104"/>
      <c r="AA37" s="13"/>
      <c r="AB37" s="13"/>
      <c r="AC37" s="103"/>
      <c r="AD37" s="105"/>
      <c r="AE37" s="152"/>
      <c r="AF37" s="111"/>
      <c r="AG37" s="111"/>
      <c r="AH37" s="104"/>
      <c r="AI37" s="111"/>
      <c r="AJ37" s="104"/>
      <c r="AK37" s="111"/>
      <c r="AL37" s="104"/>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row>
    <row r="38" spans="1:270" s="1" customFormat="1" ht="12.75" x14ac:dyDescent="0.2">
      <c r="A38" s="111"/>
      <c r="B38" s="111"/>
      <c r="C38" s="111"/>
      <c r="D38" s="111"/>
      <c r="E38" s="111"/>
      <c r="F38" s="13"/>
      <c r="G38" s="13"/>
      <c r="H38" s="102"/>
      <c r="I38" s="111"/>
      <c r="J38" s="111"/>
      <c r="K38" s="111"/>
      <c r="L38" s="111"/>
      <c r="M38" s="111"/>
      <c r="N38" s="111"/>
      <c r="O38" s="111"/>
      <c r="P38" s="111"/>
      <c r="Q38" s="111"/>
      <c r="R38" s="102"/>
      <c r="S38" s="103"/>
      <c r="T38" s="111"/>
      <c r="U38" s="103"/>
      <c r="V38" s="103"/>
      <c r="W38" s="104"/>
      <c r="X38" s="104"/>
      <c r="Y38" s="104"/>
      <c r="Z38" s="104"/>
      <c r="AA38" s="13"/>
      <c r="AB38" s="13"/>
      <c r="AC38" s="103"/>
      <c r="AD38" s="105"/>
      <c r="AE38" s="152"/>
      <c r="AF38" s="111"/>
      <c r="AG38" s="111"/>
      <c r="AH38" s="104"/>
      <c r="AI38" s="111"/>
      <c r="AJ38" s="104"/>
      <c r="AK38" s="111"/>
      <c r="AL38" s="104"/>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row>
    <row r="39" spans="1:270" s="1" customFormat="1" ht="12.75" x14ac:dyDescent="0.2">
      <c r="A39" s="111"/>
      <c r="B39" s="111"/>
      <c r="C39" s="111"/>
      <c r="D39" s="111"/>
      <c r="E39" s="111"/>
      <c r="F39" s="13"/>
      <c r="G39" s="13"/>
      <c r="H39" s="102"/>
      <c r="I39" s="111"/>
      <c r="J39" s="111"/>
      <c r="K39" s="111"/>
      <c r="L39" s="111"/>
      <c r="M39" s="111"/>
      <c r="N39" s="111"/>
      <c r="O39" s="111"/>
      <c r="P39" s="111"/>
      <c r="Q39" s="111"/>
      <c r="R39" s="102"/>
      <c r="S39" s="103"/>
      <c r="T39" s="111"/>
      <c r="U39" s="103"/>
      <c r="V39" s="103"/>
      <c r="W39" s="104"/>
      <c r="X39" s="104"/>
      <c r="Y39" s="104"/>
      <c r="Z39" s="104"/>
      <c r="AA39" s="13"/>
      <c r="AB39" s="13"/>
      <c r="AC39" s="103"/>
      <c r="AD39" s="105"/>
      <c r="AE39" s="152"/>
      <c r="AF39" s="111"/>
      <c r="AG39" s="111"/>
      <c r="AH39" s="104"/>
      <c r="AI39" s="111"/>
      <c r="AJ39" s="104"/>
      <c r="AK39" s="111"/>
      <c r="AL39" s="104"/>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c r="IW39" s="111"/>
      <c r="IX39" s="111"/>
      <c r="IY39" s="111"/>
      <c r="IZ39" s="111"/>
      <c r="JA39" s="111"/>
      <c r="JB39" s="111"/>
      <c r="JC39" s="111"/>
      <c r="JD39" s="111"/>
      <c r="JE39" s="111"/>
      <c r="JF39" s="111"/>
      <c r="JG39" s="111"/>
      <c r="JH39" s="111"/>
      <c r="JI39" s="111"/>
      <c r="JJ39" s="111"/>
    </row>
    <row r="40" spans="1:270" s="1" customFormat="1" ht="12.75" x14ac:dyDescent="0.2">
      <c r="A40" s="111"/>
      <c r="B40" s="111"/>
      <c r="C40" s="111"/>
      <c r="D40" s="111"/>
      <c r="E40" s="111"/>
      <c r="F40" s="13"/>
      <c r="G40" s="13"/>
      <c r="H40" s="102"/>
      <c r="I40" s="111"/>
      <c r="J40" s="111"/>
      <c r="K40" s="111"/>
      <c r="L40" s="111"/>
      <c r="M40" s="111"/>
      <c r="N40" s="111"/>
      <c r="O40" s="111"/>
      <c r="P40" s="111"/>
      <c r="Q40" s="111"/>
      <c r="R40" s="102"/>
      <c r="S40" s="103"/>
      <c r="T40" s="111"/>
      <c r="U40" s="103"/>
      <c r="V40" s="103"/>
      <c r="W40" s="104"/>
      <c r="X40" s="104"/>
      <c r="Y40" s="104"/>
      <c r="Z40" s="104"/>
      <c r="AA40" s="13"/>
      <c r="AB40" s="13"/>
      <c r="AC40" s="103"/>
      <c r="AD40" s="105"/>
      <c r="AE40" s="152"/>
      <c r="AF40" s="111"/>
      <c r="AG40" s="111"/>
      <c r="AH40" s="104"/>
      <c r="AI40" s="111"/>
      <c r="AJ40" s="104"/>
      <c r="AK40" s="111"/>
      <c r="AL40" s="104"/>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row>
    <row r="41" spans="1:270" s="1" customFormat="1" ht="12.75" x14ac:dyDescent="0.2">
      <c r="A41" s="111"/>
      <c r="B41" s="111"/>
      <c r="C41" s="111"/>
      <c r="D41" s="111"/>
      <c r="E41" s="111"/>
      <c r="F41" s="13"/>
      <c r="G41" s="13"/>
      <c r="H41" s="102"/>
      <c r="I41" s="111"/>
      <c r="J41" s="111"/>
      <c r="K41" s="111"/>
      <c r="L41" s="111"/>
      <c r="M41" s="111"/>
      <c r="N41" s="111"/>
      <c r="O41" s="111"/>
      <c r="P41" s="111"/>
      <c r="Q41" s="111"/>
      <c r="R41" s="102"/>
      <c r="S41" s="103"/>
      <c r="T41" s="111"/>
      <c r="U41" s="103"/>
      <c r="V41" s="103"/>
      <c r="W41" s="104"/>
      <c r="X41" s="104"/>
      <c r="Y41" s="104"/>
      <c r="Z41" s="104"/>
      <c r="AA41" s="13"/>
      <c r="AB41" s="13"/>
      <c r="AC41" s="103"/>
      <c r="AD41" s="105"/>
      <c r="AE41" s="152"/>
      <c r="AF41" s="111"/>
      <c r="AG41" s="111"/>
      <c r="AH41" s="104"/>
      <c r="AI41" s="111"/>
      <c r="AJ41" s="104"/>
      <c r="AK41" s="111"/>
      <c r="AL41" s="104"/>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row>
    <row r="42" spans="1:270" s="1" customFormat="1" ht="12.75" x14ac:dyDescent="0.2">
      <c r="A42" s="111"/>
      <c r="B42" s="111"/>
      <c r="C42" s="111"/>
      <c r="D42" s="111"/>
      <c r="E42" s="111"/>
      <c r="F42" s="13"/>
      <c r="G42" s="13"/>
      <c r="H42" s="102"/>
      <c r="I42" s="111"/>
      <c r="J42" s="111"/>
      <c r="K42" s="111"/>
      <c r="L42" s="111"/>
      <c r="M42" s="111"/>
      <c r="N42" s="111"/>
      <c r="O42" s="111"/>
      <c r="P42" s="111"/>
      <c r="Q42" s="111"/>
      <c r="R42" s="102"/>
      <c r="S42" s="103"/>
      <c r="T42" s="111"/>
      <c r="U42" s="103"/>
      <c r="V42" s="103"/>
      <c r="W42" s="104"/>
      <c r="X42" s="104"/>
      <c r="Y42" s="104"/>
      <c r="Z42" s="104"/>
      <c r="AA42" s="13"/>
      <c r="AB42" s="13"/>
      <c r="AC42" s="103"/>
      <c r="AD42" s="105"/>
      <c r="AE42" s="152"/>
      <c r="AF42" s="111"/>
      <c r="AG42" s="111"/>
      <c r="AH42" s="104"/>
      <c r="AI42" s="111"/>
      <c r="AJ42" s="104"/>
      <c r="AK42" s="111"/>
      <c r="AL42" s="104"/>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row>
    <row r="43" spans="1:270" s="1" customFormat="1" ht="12.75" x14ac:dyDescent="0.2">
      <c r="A43" s="111"/>
      <c r="B43" s="111"/>
      <c r="C43" s="111"/>
      <c r="D43" s="111"/>
      <c r="E43" s="111"/>
      <c r="F43" s="13"/>
      <c r="G43" s="13"/>
      <c r="H43" s="102"/>
      <c r="I43" s="111"/>
      <c r="J43" s="111"/>
      <c r="K43" s="111"/>
      <c r="L43" s="111"/>
      <c r="M43" s="111"/>
      <c r="N43" s="111"/>
      <c r="O43" s="111"/>
      <c r="P43" s="111"/>
      <c r="Q43" s="111"/>
      <c r="R43" s="102"/>
      <c r="S43" s="103"/>
      <c r="T43" s="111"/>
      <c r="U43" s="103"/>
      <c r="V43" s="103"/>
      <c r="W43" s="104"/>
      <c r="X43" s="104"/>
      <c r="Y43" s="104"/>
      <c r="Z43" s="104"/>
      <c r="AA43" s="13"/>
      <c r="AB43" s="13"/>
      <c r="AC43" s="103"/>
      <c r="AD43" s="105"/>
      <c r="AE43" s="152"/>
      <c r="AF43" s="111"/>
      <c r="AG43" s="111"/>
      <c r="AH43" s="104"/>
      <c r="AI43" s="111"/>
      <c r="AJ43" s="104"/>
      <c r="AK43" s="111"/>
      <c r="AL43" s="104"/>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row>
    <row r="44" spans="1:270" s="1" customFormat="1" ht="12.75" x14ac:dyDescent="0.2">
      <c r="A44" s="111"/>
      <c r="B44" s="111"/>
      <c r="C44" s="111"/>
      <c r="D44" s="111"/>
      <c r="E44" s="111"/>
      <c r="F44" s="13"/>
      <c r="G44" s="13"/>
      <c r="H44" s="102"/>
      <c r="I44" s="111"/>
      <c r="J44" s="111"/>
      <c r="K44" s="111"/>
      <c r="L44" s="111"/>
      <c r="M44" s="111"/>
      <c r="N44" s="111"/>
      <c r="O44" s="111"/>
      <c r="P44" s="111"/>
      <c r="Q44" s="111"/>
      <c r="R44" s="102"/>
      <c r="S44" s="103"/>
      <c r="T44" s="111"/>
      <c r="U44" s="103"/>
      <c r="V44" s="103"/>
      <c r="W44" s="104"/>
      <c r="X44" s="104"/>
      <c r="Y44" s="104"/>
      <c r="Z44" s="104"/>
      <c r="AA44" s="13"/>
      <c r="AB44" s="13"/>
      <c r="AC44" s="103"/>
      <c r="AD44" s="105"/>
      <c r="AE44" s="152"/>
      <c r="AF44" s="111"/>
      <c r="AG44" s="111"/>
      <c r="AH44" s="104"/>
      <c r="AI44" s="111"/>
      <c r="AJ44" s="104"/>
      <c r="AK44" s="111"/>
      <c r="AL44" s="104"/>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row>
    <row r="45" spans="1:270" s="1" customFormat="1" ht="12.75" x14ac:dyDescent="0.2">
      <c r="A45" s="111"/>
      <c r="B45" s="111"/>
      <c r="C45" s="111"/>
      <c r="D45" s="111"/>
      <c r="E45" s="111"/>
      <c r="F45" s="13"/>
      <c r="G45" s="13"/>
      <c r="H45" s="102"/>
      <c r="I45" s="111"/>
      <c r="J45" s="111"/>
      <c r="K45" s="111"/>
      <c r="L45" s="111"/>
      <c r="M45" s="111"/>
      <c r="N45" s="111"/>
      <c r="O45" s="111"/>
      <c r="P45" s="111"/>
      <c r="Q45" s="111"/>
      <c r="R45" s="102"/>
      <c r="S45" s="103"/>
      <c r="T45" s="111"/>
      <c r="U45" s="103"/>
      <c r="V45" s="103"/>
      <c r="W45" s="104"/>
      <c r="X45" s="104"/>
      <c r="Y45" s="104"/>
      <c r="Z45" s="104"/>
      <c r="AA45" s="13"/>
      <c r="AB45" s="13"/>
      <c r="AC45" s="103"/>
      <c r="AD45" s="105"/>
      <c r="AE45" s="152"/>
      <c r="AF45" s="111"/>
      <c r="AG45" s="111"/>
      <c r="AH45" s="104"/>
      <c r="AI45" s="111"/>
      <c r="AJ45" s="104"/>
      <c r="AK45" s="111"/>
      <c r="AL45" s="104"/>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row>
    <row r="46" spans="1:270" s="1" customFormat="1" ht="12.75" x14ac:dyDescent="0.2">
      <c r="A46" s="111"/>
      <c r="B46" s="111"/>
      <c r="C46" s="111"/>
      <c r="D46" s="111"/>
      <c r="E46" s="111"/>
      <c r="F46" s="13"/>
      <c r="G46" s="13"/>
      <c r="H46" s="102"/>
      <c r="I46" s="111"/>
      <c r="J46" s="111"/>
      <c r="K46" s="111"/>
      <c r="L46" s="111"/>
      <c r="M46" s="111"/>
      <c r="N46" s="111"/>
      <c r="O46" s="111"/>
      <c r="P46" s="111"/>
      <c r="Q46" s="111"/>
      <c r="R46" s="102"/>
      <c r="S46" s="103"/>
      <c r="T46" s="111"/>
      <c r="U46" s="103"/>
      <c r="V46" s="103"/>
      <c r="W46" s="104"/>
      <c r="X46" s="104"/>
      <c r="Y46" s="104"/>
      <c r="Z46" s="104"/>
      <c r="AA46" s="13"/>
      <c r="AB46" s="13"/>
      <c r="AC46" s="103"/>
      <c r="AD46" s="105"/>
      <c r="AE46" s="152"/>
      <c r="AF46" s="111"/>
      <c r="AG46" s="111"/>
      <c r="AH46" s="104"/>
      <c r="AI46" s="111"/>
      <c r="AJ46" s="104"/>
      <c r="AK46" s="111"/>
      <c r="AL46" s="104"/>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row>
    <row r="47" spans="1:270" s="1" customFormat="1" ht="12.75" x14ac:dyDescent="0.2">
      <c r="A47" s="111"/>
      <c r="B47" s="111"/>
      <c r="C47" s="111"/>
      <c r="D47" s="111"/>
      <c r="E47" s="111"/>
      <c r="F47" s="13"/>
      <c r="G47" s="13"/>
      <c r="H47" s="102"/>
      <c r="I47" s="111"/>
      <c r="J47" s="111"/>
      <c r="K47" s="111"/>
      <c r="L47" s="111"/>
      <c r="M47" s="111"/>
      <c r="N47" s="111"/>
      <c r="O47" s="111"/>
      <c r="P47" s="111"/>
      <c r="Q47" s="111"/>
      <c r="R47" s="102"/>
      <c r="S47" s="103"/>
      <c r="T47" s="111"/>
      <c r="U47" s="103"/>
      <c r="V47" s="103"/>
      <c r="W47" s="104"/>
      <c r="X47" s="104"/>
      <c r="Y47" s="104"/>
      <c r="Z47" s="104"/>
      <c r="AA47" s="13"/>
      <c r="AB47" s="13"/>
      <c r="AC47" s="103"/>
      <c r="AD47" s="105"/>
      <c r="AE47" s="152"/>
      <c r="AF47" s="111"/>
      <c r="AG47" s="111"/>
      <c r="AH47" s="104"/>
      <c r="AI47" s="111"/>
      <c r="AJ47" s="104"/>
      <c r="AK47" s="111"/>
      <c r="AL47" s="104"/>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row>
    <row r="48" spans="1:270" s="1" customFormat="1" ht="12.75" x14ac:dyDescent="0.2">
      <c r="A48" s="111"/>
      <c r="B48" s="111"/>
      <c r="C48" s="111"/>
      <c r="D48" s="111"/>
      <c r="E48" s="111"/>
      <c r="F48" s="13"/>
      <c r="G48" s="13"/>
      <c r="H48" s="102"/>
      <c r="I48" s="111"/>
      <c r="J48" s="111"/>
      <c r="K48" s="111"/>
      <c r="L48" s="111"/>
      <c r="M48" s="111"/>
      <c r="N48" s="111"/>
      <c r="O48" s="111"/>
      <c r="P48" s="111"/>
      <c r="Q48" s="111"/>
      <c r="R48" s="102"/>
      <c r="S48" s="103"/>
      <c r="T48" s="111"/>
      <c r="U48" s="103"/>
      <c r="V48" s="103"/>
      <c r="W48" s="104"/>
      <c r="X48" s="104"/>
      <c r="Y48" s="104"/>
      <c r="Z48" s="104"/>
      <c r="AA48" s="13"/>
      <c r="AB48" s="13"/>
      <c r="AC48" s="103"/>
      <c r="AD48" s="105"/>
      <c r="AE48" s="152"/>
      <c r="AF48" s="111"/>
      <c r="AG48" s="111"/>
      <c r="AH48" s="104"/>
      <c r="AI48" s="111"/>
      <c r="AJ48" s="104"/>
      <c r="AK48" s="111"/>
      <c r="AL48" s="104"/>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row>
    <row r="49" spans="1:270" s="1" customFormat="1" ht="12.75" x14ac:dyDescent="0.2">
      <c r="A49" s="111"/>
      <c r="B49" s="111"/>
      <c r="C49" s="111"/>
      <c r="D49" s="111"/>
      <c r="E49" s="111"/>
      <c r="F49" s="13"/>
      <c r="G49" s="13"/>
      <c r="H49" s="102"/>
      <c r="I49" s="111"/>
      <c r="J49" s="111"/>
      <c r="K49" s="111"/>
      <c r="L49" s="111"/>
      <c r="M49" s="111"/>
      <c r="N49" s="111"/>
      <c r="O49" s="111"/>
      <c r="P49" s="111"/>
      <c r="Q49" s="111"/>
      <c r="R49" s="102"/>
      <c r="S49" s="103"/>
      <c r="T49" s="111"/>
      <c r="U49" s="103"/>
      <c r="V49" s="103"/>
      <c r="W49" s="104"/>
      <c r="X49" s="104"/>
      <c r="Y49" s="104"/>
      <c r="Z49" s="104"/>
      <c r="AA49" s="13"/>
      <c r="AB49" s="13"/>
      <c r="AC49" s="103"/>
      <c r="AD49" s="105"/>
      <c r="AE49" s="152"/>
      <c r="AF49" s="111"/>
      <c r="AG49" s="111"/>
      <c r="AH49" s="104"/>
      <c r="AI49" s="111"/>
      <c r="AJ49" s="104"/>
      <c r="AK49" s="111"/>
      <c r="AL49" s="104"/>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c r="GS49" s="111"/>
      <c r="GT49" s="111"/>
      <c r="GU49" s="111"/>
      <c r="GV49" s="111"/>
      <c r="GW49" s="111"/>
      <c r="GX49" s="111"/>
      <c r="GY49" s="111"/>
      <c r="GZ49" s="111"/>
      <c r="HA49" s="111"/>
      <c r="HB49" s="111"/>
      <c r="HC49" s="111"/>
      <c r="HD49" s="111"/>
      <c r="HE49" s="111"/>
      <c r="HF49" s="111"/>
      <c r="HG49" s="111"/>
      <c r="HH49" s="111"/>
      <c r="HI49" s="111"/>
      <c r="HJ49" s="111"/>
      <c r="HK49" s="111"/>
      <c r="HL49" s="111"/>
      <c r="HM49" s="111"/>
      <c r="HN49" s="111"/>
      <c r="HO49" s="111"/>
      <c r="HP49" s="111"/>
      <c r="HQ49" s="111"/>
      <c r="HR49" s="111"/>
      <c r="HS49" s="111"/>
      <c r="HT49" s="111"/>
      <c r="HU49" s="111"/>
      <c r="HV49" s="111"/>
      <c r="HW49" s="111"/>
      <c r="HX49" s="111"/>
      <c r="HY49" s="111"/>
      <c r="HZ49" s="111"/>
      <c r="IA49" s="111"/>
      <c r="IB49" s="111"/>
      <c r="IC49" s="111"/>
      <c r="ID49" s="111"/>
      <c r="IE49" s="111"/>
      <c r="IF49" s="111"/>
      <c r="IG49" s="111"/>
      <c r="IH49" s="111"/>
      <c r="II49" s="111"/>
      <c r="IJ49" s="111"/>
      <c r="IK49" s="111"/>
      <c r="IL49" s="111"/>
      <c r="IM49" s="111"/>
      <c r="IN49" s="111"/>
      <c r="IO49" s="111"/>
      <c r="IP49" s="111"/>
      <c r="IQ49" s="111"/>
      <c r="IR49" s="111"/>
      <c r="IS49" s="111"/>
      <c r="IT49" s="111"/>
      <c r="IU49" s="111"/>
      <c r="IV49" s="111"/>
      <c r="IW49" s="111"/>
      <c r="IX49" s="111"/>
      <c r="IY49" s="111"/>
      <c r="IZ49" s="111"/>
      <c r="JA49" s="111"/>
      <c r="JB49" s="111"/>
      <c r="JC49" s="111"/>
      <c r="JD49" s="111"/>
      <c r="JE49" s="111"/>
      <c r="JF49" s="111"/>
      <c r="JG49" s="111"/>
      <c r="JH49" s="111"/>
      <c r="JI49" s="111"/>
      <c r="JJ49" s="111"/>
    </row>
    <row r="50" spans="1:270" s="1" customFormat="1" ht="12.75" x14ac:dyDescent="0.2">
      <c r="A50" s="111"/>
      <c r="B50" s="111"/>
      <c r="C50" s="111"/>
      <c r="D50" s="111"/>
      <c r="E50" s="111"/>
      <c r="F50" s="13"/>
      <c r="G50" s="13"/>
      <c r="H50" s="102"/>
      <c r="I50" s="111"/>
      <c r="J50" s="111"/>
      <c r="K50" s="111"/>
      <c r="L50" s="111"/>
      <c r="M50" s="111"/>
      <c r="N50" s="111"/>
      <c r="O50" s="111"/>
      <c r="P50" s="111"/>
      <c r="Q50" s="111"/>
      <c r="R50" s="102"/>
      <c r="S50" s="103"/>
      <c r="T50" s="111"/>
      <c r="U50" s="103"/>
      <c r="V50" s="103"/>
      <c r="W50" s="104"/>
      <c r="X50" s="104"/>
      <c r="Y50" s="104"/>
      <c r="Z50" s="104"/>
      <c r="AA50" s="13"/>
      <c r="AB50" s="13"/>
      <c r="AC50" s="103"/>
      <c r="AD50" s="105"/>
      <c r="AE50" s="152"/>
      <c r="AF50" s="111"/>
      <c r="AG50" s="111"/>
      <c r="AH50" s="104"/>
      <c r="AI50" s="111"/>
      <c r="AJ50" s="104"/>
      <c r="AK50" s="111"/>
      <c r="AL50" s="104"/>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row>
    <row r="51" spans="1:270" s="1" customFormat="1" ht="12.75" x14ac:dyDescent="0.2">
      <c r="A51" s="111"/>
      <c r="B51" s="111"/>
      <c r="C51" s="111"/>
      <c r="D51" s="111"/>
      <c r="E51" s="111"/>
      <c r="F51" s="13"/>
      <c r="G51" s="13"/>
      <c r="H51" s="102"/>
      <c r="I51" s="111"/>
      <c r="J51" s="111"/>
      <c r="K51" s="111"/>
      <c r="L51" s="111"/>
      <c r="M51" s="111"/>
      <c r="N51" s="111"/>
      <c r="O51" s="111"/>
      <c r="P51" s="111"/>
      <c r="Q51" s="111"/>
      <c r="R51" s="102"/>
      <c r="S51" s="103"/>
      <c r="T51" s="111"/>
      <c r="U51" s="103"/>
      <c r="V51" s="103"/>
      <c r="W51" s="104"/>
      <c r="X51" s="104"/>
      <c r="Y51" s="104"/>
      <c r="Z51" s="104"/>
      <c r="AA51" s="13"/>
      <c r="AB51" s="13"/>
      <c r="AC51" s="103"/>
      <c r="AD51" s="105"/>
      <c r="AE51" s="152"/>
      <c r="AF51" s="111"/>
      <c r="AG51" s="111"/>
      <c r="AH51" s="104"/>
      <c r="AI51" s="111"/>
      <c r="AJ51" s="104"/>
      <c r="AK51" s="111"/>
      <c r="AL51" s="104"/>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row>
    <row r="52" spans="1:270" s="1" customFormat="1" ht="12.75" x14ac:dyDescent="0.2">
      <c r="A52" s="111"/>
      <c r="B52" s="111"/>
      <c r="C52" s="111"/>
      <c r="D52" s="111"/>
      <c r="E52" s="111"/>
      <c r="F52" s="13"/>
      <c r="G52" s="13"/>
      <c r="H52" s="102"/>
      <c r="I52" s="111"/>
      <c r="J52" s="111"/>
      <c r="K52" s="111"/>
      <c r="L52" s="111"/>
      <c r="M52" s="111"/>
      <c r="N52" s="111"/>
      <c r="O52" s="111"/>
      <c r="P52" s="111"/>
      <c r="Q52" s="111"/>
      <c r="R52" s="102"/>
      <c r="S52" s="103"/>
      <c r="T52" s="111"/>
      <c r="U52" s="103"/>
      <c r="V52" s="103"/>
      <c r="W52" s="104"/>
      <c r="X52" s="104"/>
      <c r="Y52" s="104"/>
      <c r="Z52" s="104"/>
      <c r="AA52" s="13"/>
      <c r="AB52" s="13"/>
      <c r="AC52" s="103"/>
      <c r="AD52" s="105"/>
      <c r="AE52" s="152"/>
      <c r="AF52" s="111"/>
      <c r="AG52" s="111"/>
      <c r="AH52" s="104"/>
      <c r="AI52" s="111"/>
      <c r="AJ52" s="104"/>
      <c r="AK52" s="111"/>
      <c r="AL52" s="104"/>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row>
    <row r="53" spans="1:270" s="1" customFormat="1" ht="12.75" x14ac:dyDescent="0.2">
      <c r="A53" s="111"/>
      <c r="B53" s="111"/>
      <c r="C53" s="111"/>
      <c r="D53" s="111"/>
      <c r="E53" s="111"/>
      <c r="F53" s="13"/>
      <c r="G53" s="13"/>
      <c r="H53" s="102"/>
      <c r="I53" s="111"/>
      <c r="J53" s="111"/>
      <c r="K53" s="111"/>
      <c r="L53" s="111"/>
      <c r="M53" s="111"/>
      <c r="N53" s="111"/>
      <c r="O53" s="111"/>
      <c r="P53" s="111"/>
      <c r="Q53" s="111"/>
      <c r="R53" s="102"/>
      <c r="S53" s="103"/>
      <c r="T53" s="111"/>
      <c r="U53" s="103"/>
      <c r="V53" s="103"/>
      <c r="W53" s="104"/>
      <c r="X53" s="104"/>
      <c r="Y53" s="104"/>
      <c r="Z53" s="104"/>
      <c r="AA53" s="13"/>
      <c r="AB53" s="13"/>
      <c r="AC53" s="103"/>
      <c r="AD53" s="105"/>
      <c r="AE53" s="152"/>
      <c r="AF53" s="111"/>
      <c r="AG53" s="111"/>
      <c r="AH53" s="104"/>
      <c r="AI53" s="111"/>
      <c r="AJ53" s="104"/>
      <c r="AK53" s="111"/>
      <c r="AL53" s="104"/>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row>
    <row r="54" spans="1:270" s="1" customFormat="1" ht="12.75" x14ac:dyDescent="0.2">
      <c r="A54" s="111"/>
      <c r="B54" s="111"/>
      <c r="C54" s="111"/>
      <c r="D54" s="111"/>
      <c r="E54" s="111"/>
      <c r="F54" s="13"/>
      <c r="G54" s="13"/>
      <c r="H54" s="102"/>
      <c r="I54" s="111"/>
      <c r="J54" s="111"/>
      <c r="K54" s="111"/>
      <c r="L54" s="111"/>
      <c r="M54" s="111"/>
      <c r="N54" s="111"/>
      <c r="O54" s="111"/>
      <c r="P54" s="111"/>
      <c r="Q54" s="111"/>
      <c r="R54" s="102"/>
      <c r="S54" s="103"/>
      <c r="T54" s="111"/>
      <c r="U54" s="103"/>
      <c r="V54" s="103"/>
      <c r="W54" s="104"/>
      <c r="X54" s="104"/>
      <c r="Y54" s="104"/>
      <c r="Z54" s="104"/>
      <c r="AA54" s="13"/>
      <c r="AB54" s="13"/>
      <c r="AC54" s="103"/>
      <c r="AD54" s="105"/>
      <c r="AE54" s="152"/>
      <c r="AF54" s="111"/>
      <c r="AG54" s="111"/>
      <c r="AH54" s="104"/>
      <c r="AI54" s="111"/>
      <c r="AJ54" s="104"/>
      <c r="AK54" s="111"/>
      <c r="AL54" s="104"/>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c r="GS54" s="111"/>
      <c r="GT54" s="111"/>
      <c r="GU54" s="111"/>
      <c r="GV54" s="111"/>
      <c r="GW54" s="111"/>
      <c r="GX54" s="111"/>
      <c r="GY54" s="111"/>
      <c r="GZ54" s="111"/>
      <c r="HA54" s="111"/>
      <c r="HB54" s="111"/>
      <c r="HC54" s="111"/>
      <c r="HD54" s="111"/>
      <c r="HE54" s="111"/>
      <c r="HF54" s="111"/>
      <c r="HG54" s="111"/>
      <c r="HH54" s="111"/>
      <c r="HI54" s="111"/>
      <c r="HJ54" s="111"/>
      <c r="HK54" s="111"/>
      <c r="HL54" s="111"/>
      <c r="HM54" s="111"/>
      <c r="HN54" s="111"/>
      <c r="HO54" s="111"/>
      <c r="HP54" s="111"/>
      <c r="HQ54" s="111"/>
      <c r="HR54" s="111"/>
      <c r="HS54" s="111"/>
      <c r="HT54" s="111"/>
      <c r="HU54" s="111"/>
      <c r="HV54" s="111"/>
      <c r="HW54" s="111"/>
      <c r="HX54" s="111"/>
      <c r="HY54" s="111"/>
      <c r="HZ54" s="111"/>
      <c r="IA54" s="111"/>
      <c r="IB54" s="111"/>
      <c r="IC54" s="111"/>
      <c r="ID54" s="111"/>
      <c r="IE54" s="111"/>
      <c r="IF54" s="111"/>
      <c r="IG54" s="111"/>
      <c r="IH54" s="111"/>
      <c r="II54" s="111"/>
      <c r="IJ54" s="111"/>
      <c r="IK54" s="111"/>
      <c r="IL54" s="111"/>
      <c r="IM54" s="111"/>
      <c r="IN54" s="111"/>
      <c r="IO54" s="111"/>
      <c r="IP54" s="111"/>
      <c r="IQ54" s="111"/>
      <c r="IR54" s="111"/>
      <c r="IS54" s="111"/>
      <c r="IT54" s="111"/>
      <c r="IU54" s="111"/>
      <c r="IV54" s="111"/>
      <c r="IW54" s="111"/>
      <c r="IX54" s="111"/>
      <c r="IY54" s="111"/>
      <c r="IZ54" s="111"/>
      <c r="JA54" s="111"/>
      <c r="JB54" s="111"/>
      <c r="JC54" s="111"/>
      <c r="JD54" s="111"/>
      <c r="JE54" s="111"/>
      <c r="JF54" s="111"/>
      <c r="JG54" s="111"/>
      <c r="JH54" s="111"/>
      <c r="JI54" s="111"/>
      <c r="JJ54" s="111"/>
    </row>
    <row r="55" spans="1:270" s="1" customFormat="1" ht="12.75" x14ac:dyDescent="0.2">
      <c r="A55" s="111"/>
      <c r="B55" s="111"/>
      <c r="C55" s="111"/>
      <c r="D55" s="111"/>
      <c r="E55" s="111"/>
      <c r="F55" s="13"/>
      <c r="G55" s="13"/>
      <c r="H55" s="102"/>
      <c r="I55" s="111"/>
      <c r="J55" s="111"/>
      <c r="K55" s="111"/>
      <c r="L55" s="111"/>
      <c r="M55" s="111"/>
      <c r="N55" s="111"/>
      <c r="O55" s="111"/>
      <c r="P55" s="111"/>
      <c r="Q55" s="111"/>
      <c r="R55" s="102"/>
      <c r="S55" s="103"/>
      <c r="T55" s="111"/>
      <c r="U55" s="103"/>
      <c r="V55" s="103"/>
      <c r="W55" s="104"/>
      <c r="X55" s="104"/>
      <c r="Y55" s="104"/>
      <c r="Z55" s="104"/>
      <c r="AA55" s="13"/>
      <c r="AB55" s="13"/>
      <c r="AC55" s="103"/>
      <c r="AD55" s="105"/>
      <c r="AE55" s="152"/>
      <c r="AF55" s="111"/>
      <c r="AG55" s="111"/>
      <c r="AH55" s="104"/>
      <c r="AI55" s="111"/>
      <c r="AJ55" s="104"/>
      <c r="AK55" s="111"/>
      <c r="AL55" s="104"/>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c r="GS55" s="111"/>
      <c r="GT55" s="111"/>
      <c r="GU55" s="111"/>
      <c r="GV55" s="111"/>
      <c r="GW55" s="111"/>
      <c r="GX55" s="111"/>
      <c r="GY55" s="111"/>
      <c r="GZ55" s="111"/>
      <c r="HA55" s="111"/>
      <c r="HB55" s="111"/>
      <c r="HC55" s="111"/>
      <c r="HD55" s="111"/>
      <c r="HE55" s="111"/>
      <c r="HF55" s="111"/>
      <c r="HG55" s="111"/>
      <c r="HH55" s="111"/>
      <c r="HI55" s="111"/>
      <c r="HJ55" s="111"/>
      <c r="HK55" s="111"/>
      <c r="HL55" s="111"/>
      <c r="HM55" s="111"/>
      <c r="HN55" s="111"/>
      <c r="HO55" s="111"/>
      <c r="HP55" s="111"/>
      <c r="HQ55" s="111"/>
      <c r="HR55" s="111"/>
      <c r="HS55" s="111"/>
      <c r="HT55" s="111"/>
      <c r="HU55" s="111"/>
      <c r="HV55" s="111"/>
      <c r="HW55" s="111"/>
      <c r="HX55" s="111"/>
      <c r="HY55" s="111"/>
      <c r="HZ55" s="111"/>
      <c r="IA55" s="111"/>
      <c r="IB55" s="111"/>
      <c r="IC55" s="111"/>
      <c r="ID55" s="111"/>
      <c r="IE55" s="111"/>
      <c r="IF55" s="111"/>
      <c r="IG55" s="111"/>
      <c r="IH55" s="111"/>
      <c r="II55" s="111"/>
      <c r="IJ55" s="111"/>
      <c r="IK55" s="111"/>
      <c r="IL55" s="111"/>
      <c r="IM55" s="111"/>
      <c r="IN55" s="111"/>
      <c r="IO55" s="111"/>
      <c r="IP55" s="111"/>
      <c r="IQ55" s="111"/>
      <c r="IR55" s="111"/>
      <c r="IS55" s="111"/>
      <c r="IT55" s="111"/>
      <c r="IU55" s="111"/>
      <c r="IV55" s="111"/>
      <c r="IW55" s="111"/>
      <c r="IX55" s="111"/>
      <c r="IY55" s="111"/>
      <c r="IZ55" s="111"/>
      <c r="JA55" s="111"/>
      <c r="JB55" s="111"/>
      <c r="JC55" s="111"/>
      <c r="JD55" s="111"/>
      <c r="JE55" s="111"/>
      <c r="JF55" s="111"/>
      <c r="JG55" s="111"/>
      <c r="JH55" s="111"/>
      <c r="JI55" s="111"/>
      <c r="JJ55" s="111"/>
    </row>
    <row r="56" spans="1:270" s="1" customFormat="1" ht="12.75" x14ac:dyDescent="0.2">
      <c r="A56" s="111"/>
      <c r="B56" s="111"/>
      <c r="C56" s="111"/>
      <c r="D56" s="111"/>
      <c r="E56" s="111"/>
      <c r="F56" s="13"/>
      <c r="G56" s="13"/>
      <c r="H56" s="102"/>
      <c r="I56" s="111"/>
      <c r="J56" s="111"/>
      <c r="K56" s="111"/>
      <c r="L56" s="111"/>
      <c r="M56" s="111"/>
      <c r="N56" s="111"/>
      <c r="O56" s="111"/>
      <c r="P56" s="111"/>
      <c r="Q56" s="111"/>
      <c r="R56" s="102"/>
      <c r="S56" s="103"/>
      <c r="T56" s="111"/>
      <c r="U56" s="103"/>
      <c r="V56" s="103"/>
      <c r="W56" s="104"/>
      <c r="X56" s="104"/>
      <c r="Y56" s="104"/>
      <c r="Z56" s="104"/>
      <c r="AA56" s="13"/>
      <c r="AB56" s="13"/>
      <c r="AC56" s="103"/>
      <c r="AD56" s="105"/>
      <c r="AE56" s="152"/>
      <c r="AF56" s="111"/>
      <c r="AG56" s="111"/>
      <c r="AH56" s="104"/>
      <c r="AI56" s="111"/>
      <c r="AJ56" s="104"/>
      <c r="AK56" s="111"/>
      <c r="AL56" s="104"/>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row>
    <row r="57" spans="1:270" s="1" customFormat="1" ht="12.75" x14ac:dyDescent="0.2">
      <c r="A57" s="111"/>
      <c r="B57" s="111"/>
      <c r="C57" s="111"/>
      <c r="D57" s="111"/>
      <c r="E57" s="111"/>
      <c r="F57" s="13"/>
      <c r="G57" s="13"/>
      <c r="H57" s="102"/>
      <c r="I57" s="111"/>
      <c r="J57" s="111"/>
      <c r="K57" s="111"/>
      <c r="L57" s="111"/>
      <c r="M57" s="111"/>
      <c r="N57" s="111"/>
      <c r="O57" s="111"/>
      <c r="P57" s="111"/>
      <c r="Q57" s="111"/>
      <c r="R57" s="102"/>
      <c r="S57" s="103"/>
      <c r="T57" s="111"/>
      <c r="U57" s="103"/>
      <c r="V57" s="103"/>
      <c r="W57" s="104"/>
      <c r="X57" s="104"/>
      <c r="Y57" s="104"/>
      <c r="Z57" s="104"/>
      <c r="AA57" s="13"/>
      <c r="AB57" s="13"/>
      <c r="AC57" s="103"/>
      <c r="AD57" s="105"/>
      <c r="AE57" s="152"/>
      <c r="AF57" s="111"/>
      <c r="AG57" s="111"/>
      <c r="AH57" s="104"/>
      <c r="AI57" s="111"/>
      <c r="AJ57" s="104"/>
      <c r="AK57" s="111"/>
      <c r="AL57" s="104"/>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row>
    <row r="58" spans="1:270" s="1" customFormat="1" ht="12.75" x14ac:dyDescent="0.2">
      <c r="A58" s="111"/>
      <c r="B58" s="111"/>
      <c r="C58" s="111"/>
      <c r="D58" s="111"/>
      <c r="E58" s="111"/>
      <c r="F58" s="13"/>
      <c r="G58" s="13"/>
      <c r="H58" s="102"/>
      <c r="I58" s="111"/>
      <c r="J58" s="111"/>
      <c r="K58" s="111"/>
      <c r="L58" s="111"/>
      <c r="M58" s="111"/>
      <c r="N58" s="111"/>
      <c r="O58" s="111"/>
      <c r="P58" s="111"/>
      <c r="Q58" s="111"/>
      <c r="R58" s="102"/>
      <c r="S58" s="103"/>
      <c r="T58" s="111"/>
      <c r="U58" s="103"/>
      <c r="V58" s="103"/>
      <c r="W58" s="104"/>
      <c r="X58" s="104"/>
      <c r="Y58" s="104"/>
      <c r="Z58" s="104"/>
      <c r="AA58" s="13"/>
      <c r="AB58" s="13"/>
      <c r="AC58" s="103"/>
      <c r="AD58" s="105"/>
      <c r="AE58" s="152"/>
      <c r="AF58" s="111"/>
      <c r="AG58" s="111"/>
      <c r="AH58" s="104"/>
      <c r="AI58" s="111"/>
      <c r="AJ58" s="104"/>
      <c r="AK58" s="111"/>
      <c r="AL58" s="104"/>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row>
    <row r="59" spans="1:270" s="1" customFormat="1" ht="12.75" x14ac:dyDescent="0.2">
      <c r="A59" s="111"/>
      <c r="B59" s="111"/>
      <c r="C59" s="111"/>
      <c r="D59" s="111"/>
      <c r="E59" s="111"/>
      <c r="F59" s="13"/>
      <c r="G59" s="13"/>
      <c r="H59" s="102"/>
      <c r="I59" s="111"/>
      <c r="J59" s="111"/>
      <c r="K59" s="111"/>
      <c r="L59" s="111"/>
      <c r="M59" s="111"/>
      <c r="N59" s="111"/>
      <c r="O59" s="111"/>
      <c r="P59" s="111"/>
      <c r="Q59" s="111"/>
      <c r="R59" s="102"/>
      <c r="S59" s="103"/>
      <c r="T59" s="111"/>
      <c r="U59" s="103"/>
      <c r="V59" s="103"/>
      <c r="W59" s="104"/>
      <c r="X59" s="104"/>
      <c r="Y59" s="104"/>
      <c r="Z59" s="104"/>
      <c r="AA59" s="13"/>
      <c r="AB59" s="13"/>
      <c r="AC59" s="103"/>
      <c r="AD59" s="105"/>
      <c r="AE59" s="152"/>
      <c r="AF59" s="111"/>
      <c r="AG59" s="111"/>
      <c r="AH59" s="104"/>
      <c r="AI59" s="111"/>
      <c r="AJ59" s="104"/>
      <c r="AK59" s="111"/>
      <c r="AL59" s="104"/>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c r="GS59" s="111"/>
      <c r="GT59" s="111"/>
      <c r="GU59" s="111"/>
      <c r="GV59" s="111"/>
      <c r="GW59" s="111"/>
      <c r="GX59" s="111"/>
      <c r="GY59" s="111"/>
      <c r="GZ59" s="111"/>
      <c r="HA59" s="111"/>
      <c r="HB59" s="111"/>
      <c r="HC59" s="111"/>
      <c r="HD59" s="111"/>
      <c r="HE59" s="111"/>
      <c r="HF59" s="111"/>
      <c r="HG59" s="111"/>
      <c r="HH59" s="111"/>
      <c r="HI59" s="111"/>
      <c r="HJ59" s="111"/>
      <c r="HK59" s="111"/>
      <c r="HL59" s="111"/>
      <c r="HM59" s="111"/>
      <c r="HN59" s="111"/>
      <c r="HO59" s="111"/>
      <c r="HP59" s="111"/>
      <c r="HQ59" s="111"/>
      <c r="HR59" s="111"/>
      <c r="HS59" s="111"/>
      <c r="HT59" s="111"/>
      <c r="HU59" s="111"/>
      <c r="HV59" s="111"/>
      <c r="HW59" s="111"/>
      <c r="HX59" s="111"/>
      <c r="HY59" s="111"/>
      <c r="HZ59" s="111"/>
      <c r="IA59" s="111"/>
      <c r="IB59" s="111"/>
      <c r="IC59" s="111"/>
      <c r="ID59" s="111"/>
      <c r="IE59" s="111"/>
      <c r="IF59" s="111"/>
      <c r="IG59" s="111"/>
      <c r="IH59" s="111"/>
      <c r="II59" s="111"/>
      <c r="IJ59" s="111"/>
      <c r="IK59" s="111"/>
      <c r="IL59" s="111"/>
      <c r="IM59" s="111"/>
      <c r="IN59" s="111"/>
      <c r="IO59" s="111"/>
      <c r="IP59" s="111"/>
      <c r="IQ59" s="111"/>
      <c r="IR59" s="111"/>
      <c r="IS59" s="111"/>
      <c r="IT59" s="111"/>
      <c r="IU59" s="111"/>
      <c r="IV59" s="111"/>
      <c r="IW59" s="111"/>
      <c r="IX59" s="111"/>
      <c r="IY59" s="111"/>
      <c r="IZ59" s="111"/>
      <c r="JA59" s="111"/>
      <c r="JB59" s="111"/>
      <c r="JC59" s="111"/>
      <c r="JD59" s="111"/>
      <c r="JE59" s="111"/>
      <c r="JF59" s="111"/>
      <c r="JG59" s="111"/>
      <c r="JH59" s="111"/>
      <c r="JI59" s="111"/>
      <c r="JJ59" s="111"/>
    </row>
    <row r="60" spans="1:270" s="1" customFormat="1" ht="12.75" x14ac:dyDescent="0.2">
      <c r="A60" s="111"/>
      <c r="B60" s="111"/>
      <c r="C60" s="111"/>
      <c r="D60" s="111"/>
      <c r="E60" s="111"/>
      <c r="F60" s="13"/>
      <c r="G60" s="13"/>
      <c r="H60" s="102"/>
      <c r="I60" s="111"/>
      <c r="J60" s="111"/>
      <c r="K60" s="111"/>
      <c r="L60" s="111"/>
      <c r="M60" s="111"/>
      <c r="N60" s="111"/>
      <c r="O60" s="111"/>
      <c r="P60" s="111"/>
      <c r="Q60" s="111"/>
      <c r="R60" s="102"/>
      <c r="S60" s="103"/>
      <c r="T60" s="111"/>
      <c r="U60" s="103"/>
      <c r="V60" s="103"/>
      <c r="W60" s="104"/>
      <c r="X60" s="104"/>
      <c r="Y60" s="104"/>
      <c r="Z60" s="104"/>
      <c r="AA60" s="13"/>
      <c r="AB60" s="13"/>
      <c r="AC60" s="103"/>
      <c r="AD60" s="105"/>
      <c r="AE60" s="152"/>
      <c r="AF60" s="111"/>
      <c r="AG60" s="111"/>
      <c r="AH60" s="104"/>
      <c r="AI60" s="111"/>
      <c r="AJ60" s="104"/>
      <c r="AK60" s="111"/>
      <c r="AL60" s="104"/>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1"/>
      <c r="GT60" s="111"/>
      <c r="GU60" s="111"/>
      <c r="GV60" s="111"/>
      <c r="GW60" s="111"/>
      <c r="GX60" s="111"/>
      <c r="GY60" s="111"/>
      <c r="GZ60" s="111"/>
      <c r="HA60" s="111"/>
      <c r="HB60" s="111"/>
      <c r="HC60" s="111"/>
      <c r="HD60" s="111"/>
      <c r="HE60" s="111"/>
      <c r="HF60" s="111"/>
      <c r="HG60" s="111"/>
      <c r="HH60" s="111"/>
      <c r="HI60" s="111"/>
      <c r="HJ60" s="111"/>
      <c r="HK60" s="111"/>
      <c r="HL60" s="111"/>
      <c r="HM60" s="111"/>
      <c r="HN60" s="111"/>
      <c r="HO60" s="111"/>
      <c r="HP60" s="111"/>
      <c r="HQ60" s="111"/>
      <c r="HR60" s="111"/>
      <c r="HS60" s="111"/>
      <c r="HT60" s="111"/>
      <c r="HU60" s="111"/>
      <c r="HV60" s="111"/>
      <c r="HW60" s="111"/>
      <c r="HX60" s="111"/>
      <c r="HY60" s="111"/>
      <c r="HZ60" s="111"/>
      <c r="IA60" s="111"/>
      <c r="IB60" s="111"/>
      <c r="IC60" s="111"/>
      <c r="ID60" s="111"/>
      <c r="IE60" s="111"/>
      <c r="IF60" s="111"/>
      <c r="IG60" s="111"/>
      <c r="IH60" s="111"/>
      <c r="II60" s="111"/>
      <c r="IJ60" s="111"/>
      <c r="IK60" s="111"/>
      <c r="IL60" s="111"/>
      <c r="IM60" s="111"/>
      <c r="IN60" s="111"/>
      <c r="IO60" s="111"/>
      <c r="IP60" s="111"/>
      <c r="IQ60" s="111"/>
      <c r="IR60" s="111"/>
      <c r="IS60" s="111"/>
      <c r="IT60" s="111"/>
      <c r="IU60" s="111"/>
      <c r="IV60" s="111"/>
      <c r="IW60" s="111"/>
      <c r="IX60" s="111"/>
      <c r="IY60" s="111"/>
      <c r="IZ60" s="111"/>
      <c r="JA60" s="111"/>
      <c r="JB60" s="111"/>
      <c r="JC60" s="111"/>
      <c r="JD60" s="111"/>
      <c r="JE60" s="111"/>
      <c r="JF60" s="111"/>
      <c r="JG60" s="111"/>
      <c r="JH60" s="111"/>
      <c r="JI60" s="111"/>
      <c r="JJ60" s="111"/>
    </row>
    <row r="61" spans="1:270" s="1" customFormat="1" ht="12.75" x14ac:dyDescent="0.2">
      <c r="A61" s="111"/>
      <c r="B61" s="111"/>
      <c r="C61" s="111"/>
      <c r="D61" s="111"/>
      <c r="E61" s="111"/>
      <c r="F61" s="13"/>
      <c r="G61" s="13"/>
      <c r="H61" s="102"/>
      <c r="I61" s="111"/>
      <c r="J61" s="111"/>
      <c r="K61" s="111"/>
      <c r="L61" s="111"/>
      <c r="M61" s="111"/>
      <c r="N61" s="111"/>
      <c r="O61" s="111"/>
      <c r="P61" s="111"/>
      <c r="Q61" s="111"/>
      <c r="R61" s="102"/>
      <c r="S61" s="103"/>
      <c r="T61" s="111"/>
      <c r="U61" s="103"/>
      <c r="V61" s="103"/>
      <c r="W61" s="104"/>
      <c r="X61" s="104"/>
      <c r="Y61" s="104"/>
      <c r="Z61" s="104"/>
      <c r="AA61" s="13"/>
      <c r="AB61" s="13"/>
      <c r="AC61" s="103"/>
      <c r="AD61" s="105"/>
      <c r="AE61" s="152"/>
      <c r="AF61" s="111"/>
      <c r="AG61" s="111"/>
      <c r="AH61" s="104"/>
      <c r="AI61" s="111"/>
      <c r="AJ61" s="104"/>
      <c r="AK61" s="111"/>
      <c r="AL61" s="104"/>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c r="GS61" s="111"/>
      <c r="GT61" s="111"/>
      <c r="GU61" s="111"/>
      <c r="GV61" s="111"/>
      <c r="GW61" s="111"/>
      <c r="GX61" s="111"/>
      <c r="GY61" s="111"/>
      <c r="GZ61" s="111"/>
      <c r="HA61" s="111"/>
      <c r="HB61" s="111"/>
      <c r="HC61" s="111"/>
      <c r="HD61" s="111"/>
      <c r="HE61" s="111"/>
      <c r="HF61" s="111"/>
      <c r="HG61" s="111"/>
      <c r="HH61" s="111"/>
      <c r="HI61" s="111"/>
      <c r="HJ61" s="111"/>
      <c r="HK61" s="111"/>
      <c r="HL61" s="111"/>
      <c r="HM61" s="111"/>
      <c r="HN61" s="111"/>
      <c r="HO61" s="111"/>
      <c r="HP61" s="111"/>
      <c r="HQ61" s="111"/>
      <c r="HR61" s="111"/>
      <c r="HS61" s="111"/>
      <c r="HT61" s="111"/>
      <c r="HU61" s="111"/>
      <c r="HV61" s="111"/>
      <c r="HW61" s="111"/>
      <c r="HX61" s="111"/>
      <c r="HY61" s="111"/>
      <c r="HZ61" s="111"/>
      <c r="IA61" s="111"/>
      <c r="IB61" s="111"/>
      <c r="IC61" s="111"/>
      <c r="ID61" s="111"/>
      <c r="IE61" s="111"/>
      <c r="IF61" s="111"/>
      <c r="IG61" s="111"/>
      <c r="IH61" s="111"/>
      <c r="II61" s="111"/>
      <c r="IJ61" s="111"/>
      <c r="IK61" s="111"/>
      <c r="IL61" s="111"/>
      <c r="IM61" s="111"/>
      <c r="IN61" s="111"/>
      <c r="IO61" s="111"/>
      <c r="IP61" s="111"/>
      <c r="IQ61" s="111"/>
      <c r="IR61" s="111"/>
      <c r="IS61" s="111"/>
      <c r="IT61" s="111"/>
      <c r="IU61" s="111"/>
      <c r="IV61" s="111"/>
      <c r="IW61" s="111"/>
      <c r="IX61" s="111"/>
      <c r="IY61" s="111"/>
      <c r="IZ61" s="111"/>
      <c r="JA61" s="111"/>
      <c r="JB61" s="111"/>
      <c r="JC61" s="111"/>
      <c r="JD61" s="111"/>
      <c r="JE61" s="111"/>
      <c r="JF61" s="111"/>
      <c r="JG61" s="111"/>
      <c r="JH61" s="111"/>
      <c r="JI61" s="111"/>
      <c r="JJ61" s="111"/>
    </row>
    <row r="62" spans="1:270" s="1" customFormat="1" ht="12.75" x14ac:dyDescent="0.2">
      <c r="A62" s="111"/>
      <c r="B62" s="111"/>
      <c r="C62" s="111"/>
      <c r="D62" s="111"/>
      <c r="E62" s="111"/>
      <c r="F62" s="13"/>
      <c r="G62" s="13"/>
      <c r="H62" s="102"/>
      <c r="I62" s="111"/>
      <c r="J62" s="111"/>
      <c r="K62" s="111"/>
      <c r="L62" s="111"/>
      <c r="M62" s="111"/>
      <c r="N62" s="111"/>
      <c r="O62" s="111"/>
      <c r="P62" s="111"/>
      <c r="Q62" s="111"/>
      <c r="R62" s="102"/>
      <c r="S62" s="103"/>
      <c r="T62" s="111"/>
      <c r="U62" s="103"/>
      <c r="V62" s="103"/>
      <c r="W62" s="104"/>
      <c r="X62" s="104"/>
      <c r="Y62" s="104"/>
      <c r="Z62" s="104"/>
      <c r="AA62" s="13"/>
      <c r="AB62" s="13"/>
      <c r="AC62" s="103"/>
      <c r="AD62" s="105"/>
      <c r="AE62" s="152"/>
      <c r="AF62" s="111"/>
      <c r="AG62" s="111"/>
      <c r="AH62" s="104"/>
      <c r="AI62" s="111"/>
      <c r="AJ62" s="104"/>
      <c r="AK62" s="111"/>
      <c r="AL62" s="104"/>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1"/>
      <c r="GQ62" s="111"/>
      <c r="GR62" s="111"/>
      <c r="GS62" s="111"/>
      <c r="GT62" s="111"/>
      <c r="GU62" s="111"/>
      <c r="GV62" s="111"/>
      <c r="GW62" s="111"/>
      <c r="GX62" s="111"/>
      <c r="GY62" s="111"/>
      <c r="GZ62" s="111"/>
      <c r="HA62" s="111"/>
      <c r="HB62" s="111"/>
      <c r="HC62" s="111"/>
      <c r="HD62" s="111"/>
      <c r="HE62" s="111"/>
      <c r="HF62" s="111"/>
      <c r="HG62" s="111"/>
      <c r="HH62" s="111"/>
      <c r="HI62" s="111"/>
      <c r="HJ62" s="111"/>
      <c r="HK62" s="111"/>
      <c r="HL62" s="111"/>
      <c r="HM62" s="111"/>
      <c r="HN62" s="111"/>
      <c r="HO62" s="111"/>
      <c r="HP62" s="111"/>
      <c r="HQ62" s="111"/>
      <c r="HR62" s="111"/>
      <c r="HS62" s="111"/>
      <c r="HT62" s="111"/>
      <c r="HU62" s="111"/>
      <c r="HV62" s="111"/>
      <c r="HW62" s="111"/>
      <c r="HX62" s="111"/>
      <c r="HY62" s="111"/>
      <c r="HZ62" s="111"/>
      <c r="IA62" s="111"/>
      <c r="IB62" s="111"/>
      <c r="IC62" s="111"/>
      <c r="ID62" s="111"/>
      <c r="IE62" s="111"/>
      <c r="IF62" s="111"/>
      <c r="IG62" s="111"/>
      <c r="IH62" s="111"/>
      <c r="II62" s="111"/>
      <c r="IJ62" s="111"/>
      <c r="IK62" s="111"/>
      <c r="IL62" s="111"/>
      <c r="IM62" s="111"/>
      <c r="IN62" s="111"/>
      <c r="IO62" s="111"/>
      <c r="IP62" s="111"/>
      <c r="IQ62" s="111"/>
      <c r="IR62" s="111"/>
      <c r="IS62" s="111"/>
      <c r="IT62" s="111"/>
      <c r="IU62" s="111"/>
      <c r="IV62" s="111"/>
      <c r="IW62" s="111"/>
      <c r="IX62" s="111"/>
      <c r="IY62" s="111"/>
      <c r="IZ62" s="111"/>
      <c r="JA62" s="111"/>
      <c r="JB62" s="111"/>
      <c r="JC62" s="111"/>
      <c r="JD62" s="111"/>
      <c r="JE62" s="111"/>
      <c r="JF62" s="111"/>
      <c r="JG62" s="111"/>
      <c r="JH62" s="111"/>
      <c r="JI62" s="111"/>
      <c r="JJ62" s="111"/>
    </row>
    <row r="63" spans="1:270" s="1" customFormat="1" ht="12.75" x14ac:dyDescent="0.2">
      <c r="A63" s="111"/>
      <c r="B63" s="111"/>
      <c r="C63" s="111"/>
      <c r="D63" s="111"/>
      <c r="E63" s="111"/>
      <c r="F63" s="13"/>
      <c r="G63" s="13"/>
      <c r="H63" s="102"/>
      <c r="I63" s="111"/>
      <c r="J63" s="111"/>
      <c r="K63" s="111"/>
      <c r="L63" s="111"/>
      <c r="M63" s="111"/>
      <c r="N63" s="111"/>
      <c r="O63" s="111"/>
      <c r="P63" s="111"/>
      <c r="Q63" s="111"/>
      <c r="R63" s="102"/>
      <c r="S63" s="103"/>
      <c r="T63" s="111"/>
      <c r="U63" s="103"/>
      <c r="V63" s="103"/>
      <c r="W63" s="104"/>
      <c r="X63" s="104"/>
      <c r="Y63" s="104"/>
      <c r="Z63" s="104"/>
      <c r="AA63" s="13"/>
      <c r="AB63" s="13"/>
      <c r="AC63" s="103"/>
      <c r="AD63" s="105"/>
      <c r="AE63" s="152"/>
      <c r="AF63" s="111"/>
      <c r="AG63" s="111"/>
      <c r="AH63" s="104"/>
      <c r="AI63" s="111"/>
      <c r="AJ63" s="104"/>
      <c r="AK63" s="111"/>
      <c r="AL63" s="104"/>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M63" s="111"/>
      <c r="EN63" s="111"/>
      <c r="EO63" s="111"/>
      <c r="EP63" s="111"/>
      <c r="EQ63" s="111"/>
      <c r="ER63" s="111"/>
      <c r="ES63" s="111"/>
      <c r="ET63" s="111"/>
      <c r="EU63" s="111"/>
      <c r="EV63" s="111"/>
      <c r="EW63" s="111"/>
      <c r="EX63" s="111"/>
      <c r="EY63" s="111"/>
      <c r="EZ63" s="111"/>
      <c r="FA63" s="111"/>
      <c r="FB63" s="111"/>
      <c r="FC63" s="111"/>
      <c r="FD63" s="111"/>
      <c r="FE63" s="111"/>
      <c r="FF63" s="111"/>
      <c r="FG63" s="111"/>
      <c r="FH63" s="111"/>
      <c r="FI63" s="111"/>
      <c r="FJ63" s="111"/>
      <c r="FK63" s="111"/>
      <c r="FL63" s="111"/>
      <c r="FM63" s="111"/>
      <c r="FN63" s="111"/>
      <c r="FO63" s="111"/>
      <c r="FP63" s="111"/>
      <c r="FQ63" s="111"/>
      <c r="FR63" s="111"/>
      <c r="FS63" s="111"/>
      <c r="FT63" s="111"/>
      <c r="FU63" s="111"/>
      <c r="FV63" s="111"/>
      <c r="FW63" s="111"/>
      <c r="FX63" s="111"/>
      <c r="FY63" s="111"/>
      <c r="FZ63" s="111"/>
      <c r="GA63" s="111"/>
      <c r="GB63" s="111"/>
      <c r="GC63" s="111"/>
      <c r="GD63" s="111"/>
      <c r="GE63" s="111"/>
      <c r="GF63" s="111"/>
      <c r="GG63" s="111"/>
      <c r="GH63" s="111"/>
      <c r="GI63" s="111"/>
      <c r="GJ63" s="111"/>
      <c r="GK63" s="111"/>
      <c r="GL63" s="111"/>
      <c r="GM63" s="111"/>
      <c r="GN63" s="111"/>
      <c r="GO63" s="111"/>
      <c r="GP63" s="111"/>
      <c r="GQ63" s="111"/>
      <c r="GR63" s="111"/>
      <c r="GS63" s="111"/>
      <c r="GT63" s="111"/>
      <c r="GU63" s="111"/>
      <c r="GV63" s="111"/>
      <c r="GW63" s="111"/>
      <c r="GX63" s="111"/>
      <c r="GY63" s="111"/>
      <c r="GZ63" s="111"/>
      <c r="HA63" s="111"/>
      <c r="HB63" s="111"/>
      <c r="HC63" s="111"/>
      <c r="HD63" s="111"/>
      <c r="HE63" s="111"/>
      <c r="HF63" s="111"/>
      <c r="HG63" s="111"/>
      <c r="HH63" s="111"/>
      <c r="HI63" s="111"/>
      <c r="HJ63" s="111"/>
      <c r="HK63" s="111"/>
      <c r="HL63" s="111"/>
      <c r="HM63" s="111"/>
      <c r="HN63" s="111"/>
      <c r="HO63" s="111"/>
      <c r="HP63" s="111"/>
      <c r="HQ63" s="111"/>
      <c r="HR63" s="111"/>
      <c r="HS63" s="111"/>
      <c r="HT63" s="111"/>
      <c r="HU63" s="111"/>
      <c r="HV63" s="111"/>
      <c r="HW63" s="111"/>
      <c r="HX63" s="111"/>
      <c r="HY63" s="111"/>
      <c r="HZ63" s="111"/>
      <c r="IA63" s="111"/>
      <c r="IB63" s="111"/>
      <c r="IC63" s="111"/>
      <c r="ID63" s="111"/>
      <c r="IE63" s="111"/>
      <c r="IF63" s="111"/>
      <c r="IG63" s="111"/>
      <c r="IH63" s="111"/>
      <c r="II63" s="111"/>
      <c r="IJ63" s="111"/>
      <c r="IK63" s="111"/>
      <c r="IL63" s="111"/>
      <c r="IM63" s="111"/>
      <c r="IN63" s="111"/>
      <c r="IO63" s="111"/>
      <c r="IP63" s="111"/>
      <c r="IQ63" s="111"/>
      <c r="IR63" s="111"/>
      <c r="IS63" s="111"/>
      <c r="IT63" s="111"/>
      <c r="IU63" s="111"/>
      <c r="IV63" s="111"/>
      <c r="IW63" s="111"/>
      <c r="IX63" s="111"/>
      <c r="IY63" s="111"/>
      <c r="IZ63" s="111"/>
      <c r="JA63" s="111"/>
      <c r="JB63" s="111"/>
      <c r="JC63" s="111"/>
      <c r="JD63" s="111"/>
      <c r="JE63" s="111"/>
      <c r="JF63" s="111"/>
      <c r="JG63" s="111"/>
      <c r="JH63" s="111"/>
      <c r="JI63" s="111"/>
      <c r="JJ63" s="111"/>
    </row>
    <row r="64" spans="1:270" s="1" customFormat="1" ht="12.75" x14ac:dyDescent="0.2">
      <c r="A64" s="111"/>
      <c r="B64" s="111"/>
      <c r="C64" s="111"/>
      <c r="D64" s="111"/>
      <c r="E64" s="111"/>
      <c r="F64" s="13"/>
      <c r="G64" s="13"/>
      <c r="H64" s="102"/>
      <c r="I64" s="111"/>
      <c r="J64" s="111"/>
      <c r="K64" s="111"/>
      <c r="L64" s="111"/>
      <c r="M64" s="111"/>
      <c r="N64" s="111"/>
      <c r="O64" s="111"/>
      <c r="P64" s="111"/>
      <c r="Q64" s="111"/>
      <c r="R64" s="102"/>
      <c r="S64" s="103"/>
      <c r="T64" s="111"/>
      <c r="U64" s="103"/>
      <c r="V64" s="103"/>
      <c r="W64" s="104"/>
      <c r="X64" s="104"/>
      <c r="Y64" s="104"/>
      <c r="Z64" s="104"/>
      <c r="AA64" s="13"/>
      <c r="AB64" s="13"/>
      <c r="AC64" s="103"/>
      <c r="AD64" s="105"/>
      <c r="AE64" s="152"/>
      <c r="AF64" s="111"/>
      <c r="AG64" s="111"/>
      <c r="AH64" s="104"/>
      <c r="AI64" s="111"/>
      <c r="AJ64" s="104"/>
      <c r="AK64" s="111"/>
      <c r="AL64" s="104"/>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M64" s="111"/>
      <c r="EN64" s="111"/>
      <c r="EO64" s="111"/>
      <c r="EP64" s="111"/>
      <c r="EQ64" s="111"/>
      <c r="ER64" s="111"/>
      <c r="ES64" s="111"/>
      <c r="ET64" s="111"/>
      <c r="EU64" s="111"/>
      <c r="EV64" s="111"/>
      <c r="EW64" s="111"/>
      <c r="EX64" s="111"/>
      <c r="EY64" s="111"/>
      <c r="EZ64" s="111"/>
      <c r="FA64" s="111"/>
      <c r="FB64" s="111"/>
      <c r="FC64" s="111"/>
      <c r="FD64" s="111"/>
      <c r="FE64" s="111"/>
      <c r="FF64" s="111"/>
      <c r="FG64" s="111"/>
      <c r="FH64" s="111"/>
      <c r="FI64" s="111"/>
      <c r="FJ64" s="111"/>
      <c r="FK64" s="111"/>
      <c r="FL64" s="111"/>
      <c r="FM64" s="111"/>
      <c r="FN64" s="111"/>
      <c r="FO64" s="111"/>
      <c r="FP64" s="111"/>
      <c r="FQ64" s="111"/>
      <c r="FR64" s="111"/>
      <c r="FS64" s="111"/>
      <c r="FT64" s="111"/>
      <c r="FU64" s="111"/>
      <c r="FV64" s="111"/>
      <c r="FW64" s="111"/>
      <c r="FX64" s="111"/>
      <c r="FY64" s="111"/>
      <c r="FZ64" s="111"/>
      <c r="GA64" s="111"/>
      <c r="GB64" s="111"/>
      <c r="GC64" s="111"/>
      <c r="GD64" s="111"/>
      <c r="GE64" s="111"/>
      <c r="GF64" s="111"/>
      <c r="GG64" s="111"/>
      <c r="GH64" s="111"/>
      <c r="GI64" s="111"/>
      <c r="GJ64" s="111"/>
      <c r="GK64" s="111"/>
      <c r="GL64" s="111"/>
      <c r="GM64" s="111"/>
      <c r="GN64" s="111"/>
      <c r="GO64" s="111"/>
      <c r="GP64" s="111"/>
      <c r="GQ64" s="111"/>
      <c r="GR64" s="111"/>
      <c r="GS64" s="111"/>
      <c r="GT64" s="111"/>
      <c r="GU64" s="111"/>
      <c r="GV64" s="111"/>
      <c r="GW64" s="111"/>
      <c r="GX64" s="111"/>
      <c r="GY64" s="111"/>
      <c r="GZ64" s="111"/>
      <c r="HA64" s="111"/>
      <c r="HB64" s="111"/>
      <c r="HC64" s="111"/>
      <c r="HD64" s="111"/>
      <c r="HE64" s="111"/>
      <c r="HF64" s="111"/>
      <c r="HG64" s="111"/>
      <c r="HH64" s="111"/>
      <c r="HI64" s="111"/>
      <c r="HJ64" s="111"/>
      <c r="HK64" s="111"/>
      <c r="HL64" s="111"/>
      <c r="HM64" s="111"/>
      <c r="HN64" s="111"/>
      <c r="HO64" s="111"/>
      <c r="HP64" s="111"/>
      <c r="HQ64" s="111"/>
      <c r="HR64" s="111"/>
      <c r="HS64" s="111"/>
      <c r="HT64" s="111"/>
      <c r="HU64" s="111"/>
      <c r="HV64" s="111"/>
      <c r="HW64" s="111"/>
      <c r="HX64" s="111"/>
      <c r="HY64" s="111"/>
      <c r="HZ64" s="111"/>
      <c r="IA64" s="111"/>
      <c r="IB64" s="111"/>
      <c r="IC64" s="111"/>
      <c r="ID64" s="111"/>
      <c r="IE64" s="111"/>
      <c r="IF64" s="111"/>
      <c r="IG64" s="111"/>
      <c r="IH64" s="111"/>
      <c r="II64" s="111"/>
      <c r="IJ64" s="111"/>
      <c r="IK64" s="111"/>
      <c r="IL64" s="111"/>
      <c r="IM64" s="111"/>
      <c r="IN64" s="111"/>
      <c r="IO64" s="111"/>
      <c r="IP64" s="111"/>
      <c r="IQ64" s="111"/>
      <c r="IR64" s="111"/>
      <c r="IS64" s="111"/>
      <c r="IT64" s="111"/>
      <c r="IU64" s="111"/>
      <c r="IV64" s="111"/>
      <c r="IW64" s="111"/>
      <c r="IX64" s="111"/>
      <c r="IY64" s="111"/>
      <c r="IZ64" s="111"/>
      <c r="JA64" s="111"/>
      <c r="JB64" s="111"/>
      <c r="JC64" s="111"/>
      <c r="JD64" s="111"/>
      <c r="JE64" s="111"/>
      <c r="JF64" s="111"/>
      <c r="JG64" s="111"/>
      <c r="JH64" s="111"/>
      <c r="JI64" s="111"/>
      <c r="JJ64" s="111"/>
    </row>
    <row r="65" spans="1:270" s="1" customFormat="1" ht="12.75" x14ac:dyDescent="0.2">
      <c r="A65" s="111"/>
      <c r="B65" s="111"/>
      <c r="C65" s="111"/>
      <c r="D65" s="111"/>
      <c r="E65" s="111"/>
      <c r="F65" s="13"/>
      <c r="G65" s="13"/>
      <c r="H65" s="102"/>
      <c r="I65" s="111"/>
      <c r="J65" s="111"/>
      <c r="K65" s="111"/>
      <c r="L65" s="111"/>
      <c r="M65" s="111"/>
      <c r="N65" s="111"/>
      <c r="O65" s="111"/>
      <c r="P65" s="111"/>
      <c r="Q65" s="111"/>
      <c r="R65" s="102"/>
      <c r="S65" s="103"/>
      <c r="T65" s="111"/>
      <c r="U65" s="103"/>
      <c r="V65" s="103"/>
      <c r="W65" s="104"/>
      <c r="X65" s="104"/>
      <c r="Y65" s="104"/>
      <c r="Z65" s="104"/>
      <c r="AA65" s="13"/>
      <c r="AB65" s="13"/>
      <c r="AC65" s="103"/>
      <c r="AD65" s="105"/>
      <c r="AE65" s="152"/>
      <c r="AF65" s="111"/>
      <c r="AG65" s="111"/>
      <c r="AH65" s="104"/>
      <c r="AI65" s="111"/>
      <c r="AJ65" s="104"/>
      <c r="AK65" s="111"/>
      <c r="AL65" s="104"/>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M65" s="111"/>
      <c r="EN65" s="111"/>
      <c r="EO65" s="111"/>
      <c r="EP65" s="111"/>
      <c r="EQ65" s="111"/>
      <c r="ER65" s="111"/>
      <c r="ES65" s="111"/>
      <c r="ET65" s="111"/>
      <c r="EU65" s="111"/>
      <c r="EV65" s="111"/>
      <c r="EW65" s="111"/>
      <c r="EX65" s="111"/>
      <c r="EY65" s="111"/>
      <c r="EZ65" s="111"/>
      <c r="FA65" s="111"/>
      <c r="FB65" s="111"/>
      <c r="FC65" s="111"/>
      <c r="FD65" s="111"/>
      <c r="FE65" s="111"/>
      <c r="FF65" s="111"/>
      <c r="FG65" s="111"/>
      <c r="FH65" s="111"/>
      <c r="FI65" s="111"/>
      <c r="FJ65" s="111"/>
      <c r="FK65" s="111"/>
      <c r="FL65" s="111"/>
      <c r="FM65" s="111"/>
      <c r="FN65" s="111"/>
      <c r="FO65" s="111"/>
      <c r="FP65" s="111"/>
      <c r="FQ65" s="111"/>
      <c r="FR65" s="111"/>
      <c r="FS65" s="111"/>
      <c r="FT65" s="111"/>
      <c r="FU65" s="111"/>
      <c r="FV65" s="111"/>
      <c r="FW65" s="111"/>
      <c r="FX65" s="111"/>
      <c r="FY65" s="111"/>
      <c r="FZ65" s="111"/>
      <c r="GA65" s="111"/>
      <c r="GB65" s="111"/>
      <c r="GC65" s="111"/>
      <c r="GD65" s="111"/>
      <c r="GE65" s="111"/>
      <c r="GF65" s="111"/>
      <c r="GG65" s="111"/>
      <c r="GH65" s="111"/>
      <c r="GI65" s="111"/>
      <c r="GJ65" s="111"/>
      <c r="GK65" s="111"/>
      <c r="GL65" s="111"/>
      <c r="GM65" s="111"/>
      <c r="GN65" s="111"/>
      <c r="GO65" s="111"/>
      <c r="GP65" s="111"/>
      <c r="GQ65" s="111"/>
      <c r="GR65" s="111"/>
      <c r="GS65" s="111"/>
      <c r="GT65" s="111"/>
      <c r="GU65" s="111"/>
      <c r="GV65" s="111"/>
      <c r="GW65" s="111"/>
      <c r="GX65" s="111"/>
      <c r="GY65" s="111"/>
      <c r="GZ65" s="111"/>
      <c r="HA65" s="111"/>
      <c r="HB65" s="111"/>
      <c r="HC65" s="111"/>
      <c r="HD65" s="111"/>
      <c r="HE65" s="111"/>
      <c r="HF65" s="111"/>
      <c r="HG65" s="111"/>
      <c r="HH65" s="111"/>
      <c r="HI65" s="111"/>
      <c r="HJ65" s="111"/>
      <c r="HK65" s="111"/>
      <c r="HL65" s="111"/>
      <c r="HM65" s="111"/>
      <c r="HN65" s="111"/>
      <c r="HO65" s="111"/>
      <c r="HP65" s="111"/>
      <c r="HQ65" s="111"/>
      <c r="HR65" s="111"/>
      <c r="HS65" s="111"/>
      <c r="HT65" s="111"/>
      <c r="HU65" s="111"/>
      <c r="HV65" s="111"/>
      <c r="HW65" s="111"/>
      <c r="HX65" s="111"/>
      <c r="HY65" s="111"/>
      <c r="HZ65" s="111"/>
      <c r="IA65" s="111"/>
      <c r="IB65" s="111"/>
      <c r="IC65" s="111"/>
      <c r="ID65" s="111"/>
      <c r="IE65" s="111"/>
      <c r="IF65" s="111"/>
      <c r="IG65" s="111"/>
      <c r="IH65" s="111"/>
      <c r="II65" s="111"/>
      <c r="IJ65" s="111"/>
      <c r="IK65" s="111"/>
      <c r="IL65" s="111"/>
      <c r="IM65" s="111"/>
      <c r="IN65" s="111"/>
      <c r="IO65" s="111"/>
      <c r="IP65" s="111"/>
      <c r="IQ65" s="111"/>
      <c r="IR65" s="111"/>
      <c r="IS65" s="111"/>
      <c r="IT65" s="111"/>
      <c r="IU65" s="111"/>
      <c r="IV65" s="111"/>
      <c r="IW65" s="111"/>
      <c r="IX65" s="111"/>
      <c r="IY65" s="111"/>
      <c r="IZ65" s="111"/>
      <c r="JA65" s="111"/>
      <c r="JB65" s="111"/>
      <c r="JC65" s="111"/>
      <c r="JD65" s="111"/>
      <c r="JE65" s="111"/>
      <c r="JF65" s="111"/>
      <c r="JG65" s="111"/>
      <c r="JH65" s="111"/>
      <c r="JI65" s="111"/>
      <c r="JJ65" s="111"/>
    </row>
    <row r="66" spans="1:270" s="1" customFormat="1" ht="12.75" x14ac:dyDescent="0.2">
      <c r="A66" s="111"/>
      <c r="B66" s="111"/>
      <c r="C66" s="111"/>
      <c r="D66" s="111"/>
      <c r="E66" s="111"/>
      <c r="F66" s="13"/>
      <c r="G66" s="13"/>
      <c r="H66" s="102"/>
      <c r="I66" s="111"/>
      <c r="J66" s="111"/>
      <c r="K66" s="111"/>
      <c r="L66" s="111"/>
      <c r="M66" s="111"/>
      <c r="N66" s="111"/>
      <c r="O66" s="111"/>
      <c r="P66" s="111"/>
      <c r="Q66" s="111"/>
      <c r="R66" s="102"/>
      <c r="S66" s="103"/>
      <c r="T66" s="111"/>
      <c r="U66" s="103"/>
      <c r="V66" s="103"/>
      <c r="W66" s="104"/>
      <c r="X66" s="104"/>
      <c r="Y66" s="104"/>
      <c r="Z66" s="104"/>
      <c r="AA66" s="13"/>
      <c r="AB66" s="13"/>
      <c r="AC66" s="103"/>
      <c r="AD66" s="105"/>
      <c r="AE66" s="152"/>
      <c r="AF66" s="111"/>
      <c r="AG66" s="111"/>
      <c r="AH66" s="104"/>
      <c r="AI66" s="111"/>
      <c r="AJ66" s="104"/>
      <c r="AK66" s="111"/>
      <c r="AL66" s="104"/>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row>
    <row r="67" spans="1:270" s="1" customFormat="1" ht="12.75" x14ac:dyDescent="0.2">
      <c r="A67" s="111"/>
      <c r="B67" s="111"/>
      <c r="C67" s="111"/>
      <c r="D67" s="111"/>
      <c r="E67" s="111"/>
      <c r="F67" s="13"/>
      <c r="G67" s="13"/>
      <c r="H67" s="102"/>
      <c r="I67" s="111"/>
      <c r="J67" s="111"/>
      <c r="K67" s="111"/>
      <c r="L67" s="111"/>
      <c r="M67" s="111"/>
      <c r="N67" s="111"/>
      <c r="O67" s="111"/>
      <c r="P67" s="111"/>
      <c r="Q67" s="111"/>
      <c r="R67" s="102"/>
      <c r="S67" s="103"/>
      <c r="T67" s="111"/>
      <c r="U67" s="103"/>
      <c r="V67" s="103"/>
      <c r="W67" s="104"/>
      <c r="X67" s="104"/>
      <c r="Y67" s="104"/>
      <c r="Z67" s="104"/>
      <c r="AA67" s="13"/>
      <c r="AB67" s="13"/>
      <c r="AC67" s="103"/>
      <c r="AD67" s="105"/>
      <c r="AE67" s="152"/>
      <c r="AF67" s="111"/>
      <c r="AG67" s="111"/>
      <c r="AH67" s="104"/>
      <c r="AI67" s="111"/>
      <c r="AJ67" s="104"/>
      <c r="AK67" s="111"/>
      <c r="AL67" s="104"/>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11"/>
      <c r="EY67" s="111"/>
      <c r="EZ67" s="111"/>
      <c r="FA67" s="111"/>
      <c r="FB67" s="111"/>
      <c r="FC67" s="111"/>
      <c r="FD67" s="111"/>
      <c r="FE67" s="111"/>
      <c r="FF67" s="111"/>
      <c r="FG67" s="111"/>
      <c r="FH67" s="111"/>
      <c r="FI67" s="111"/>
      <c r="FJ67" s="111"/>
      <c r="FK67" s="111"/>
      <c r="FL67" s="111"/>
      <c r="FM67" s="111"/>
      <c r="FN67" s="111"/>
      <c r="FO67" s="111"/>
      <c r="FP67" s="111"/>
      <c r="FQ67" s="111"/>
      <c r="FR67" s="111"/>
      <c r="FS67" s="111"/>
      <c r="FT67" s="111"/>
      <c r="FU67" s="111"/>
      <c r="FV67" s="111"/>
      <c r="FW67" s="111"/>
      <c r="FX67" s="111"/>
      <c r="FY67" s="111"/>
      <c r="FZ67" s="111"/>
      <c r="GA67" s="111"/>
      <c r="GB67" s="111"/>
      <c r="GC67" s="111"/>
      <c r="GD67" s="111"/>
      <c r="GE67" s="111"/>
      <c r="GF67" s="111"/>
      <c r="GG67" s="111"/>
      <c r="GH67" s="111"/>
      <c r="GI67" s="111"/>
      <c r="GJ67" s="111"/>
      <c r="GK67" s="111"/>
      <c r="GL67" s="111"/>
      <c r="GM67" s="111"/>
      <c r="GN67" s="111"/>
      <c r="GO67" s="111"/>
      <c r="GP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row>
    <row r="68" spans="1:270" s="1" customFormat="1" ht="12.75" x14ac:dyDescent="0.2">
      <c r="A68" s="111"/>
      <c r="B68" s="111"/>
      <c r="C68" s="111"/>
      <c r="D68" s="111"/>
      <c r="E68" s="111"/>
      <c r="F68" s="13"/>
      <c r="G68" s="13"/>
      <c r="H68" s="102"/>
      <c r="I68" s="111"/>
      <c r="J68" s="111"/>
      <c r="K68" s="111"/>
      <c r="L68" s="111"/>
      <c r="M68" s="111"/>
      <c r="N68" s="111"/>
      <c r="O68" s="111"/>
      <c r="P68" s="111"/>
      <c r="Q68" s="111"/>
      <c r="R68" s="102"/>
      <c r="S68" s="103"/>
      <c r="T68" s="111"/>
      <c r="U68" s="103"/>
      <c r="V68" s="103"/>
      <c r="W68" s="104"/>
      <c r="X68" s="104"/>
      <c r="Y68" s="104"/>
      <c r="Z68" s="104"/>
      <c r="AA68" s="13"/>
      <c r="AB68" s="13"/>
      <c r="AC68" s="103"/>
      <c r="AD68" s="105"/>
      <c r="AE68" s="152"/>
      <c r="AF68" s="111"/>
      <c r="AG68" s="111"/>
      <c r="AH68" s="104"/>
      <c r="AI68" s="111"/>
      <c r="AJ68" s="104"/>
      <c r="AK68" s="111"/>
      <c r="AL68" s="104"/>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11"/>
      <c r="EY68" s="111"/>
      <c r="EZ68" s="111"/>
      <c r="FA68" s="111"/>
      <c r="FB68" s="111"/>
      <c r="FC68" s="111"/>
      <c r="FD68" s="111"/>
      <c r="FE68" s="111"/>
      <c r="FF68" s="111"/>
      <c r="FG68" s="111"/>
      <c r="FH68" s="111"/>
      <c r="FI68" s="111"/>
      <c r="FJ68" s="111"/>
      <c r="FK68" s="111"/>
      <c r="FL68" s="111"/>
      <c r="FM68" s="111"/>
      <c r="FN68" s="111"/>
      <c r="FO68" s="111"/>
      <c r="FP68" s="111"/>
      <c r="FQ68" s="111"/>
      <c r="FR68" s="111"/>
      <c r="FS68" s="111"/>
      <c r="FT68" s="111"/>
      <c r="FU68" s="111"/>
      <c r="FV68" s="111"/>
      <c r="FW68" s="111"/>
      <c r="FX68" s="111"/>
      <c r="FY68" s="111"/>
      <c r="FZ68" s="111"/>
      <c r="GA68" s="111"/>
      <c r="GB68" s="111"/>
      <c r="GC68" s="111"/>
      <c r="GD68" s="111"/>
      <c r="GE68" s="111"/>
      <c r="GF68" s="111"/>
      <c r="GG68" s="111"/>
      <c r="GH68" s="111"/>
      <c r="GI68" s="111"/>
      <c r="GJ68" s="111"/>
      <c r="GK68" s="111"/>
      <c r="GL68" s="111"/>
      <c r="GM68" s="111"/>
      <c r="GN68" s="111"/>
      <c r="GO68" s="111"/>
      <c r="GP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row>
    <row r="69" spans="1:270" s="1" customFormat="1" ht="12.75" x14ac:dyDescent="0.2">
      <c r="A69" s="111"/>
      <c r="B69" s="111"/>
      <c r="C69" s="111"/>
      <c r="D69" s="111"/>
      <c r="E69" s="111"/>
      <c r="F69" s="13"/>
      <c r="G69" s="13"/>
      <c r="H69" s="102"/>
      <c r="I69" s="111"/>
      <c r="J69" s="111"/>
      <c r="K69" s="111"/>
      <c r="L69" s="111"/>
      <c r="M69" s="111"/>
      <c r="N69" s="111"/>
      <c r="O69" s="111"/>
      <c r="P69" s="111"/>
      <c r="Q69" s="111"/>
      <c r="R69" s="102"/>
      <c r="S69" s="103"/>
      <c r="T69" s="111"/>
      <c r="U69" s="103"/>
      <c r="V69" s="103"/>
      <c r="W69" s="104"/>
      <c r="X69" s="104"/>
      <c r="Y69" s="104"/>
      <c r="Z69" s="104"/>
      <c r="AA69" s="13"/>
      <c r="AB69" s="13"/>
      <c r="AC69" s="103"/>
      <c r="AD69" s="105"/>
      <c r="AE69" s="152"/>
      <c r="AF69" s="111"/>
      <c r="AG69" s="111"/>
      <c r="AH69" s="104"/>
      <c r="AI69" s="111"/>
      <c r="AJ69" s="104"/>
      <c r="AK69" s="111"/>
      <c r="AL69" s="104"/>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M69" s="111"/>
      <c r="EN69" s="111"/>
      <c r="EO69" s="111"/>
      <c r="EP69" s="111"/>
      <c r="EQ69" s="111"/>
      <c r="ER69" s="111"/>
      <c r="ES69" s="111"/>
      <c r="ET69" s="111"/>
      <c r="EU69" s="111"/>
      <c r="EV69" s="111"/>
      <c r="EW69" s="111"/>
      <c r="EX69" s="111"/>
      <c r="EY69" s="111"/>
      <c r="EZ69" s="111"/>
      <c r="FA69" s="111"/>
      <c r="FB69" s="111"/>
      <c r="FC69" s="111"/>
      <c r="FD69" s="111"/>
      <c r="FE69" s="111"/>
      <c r="FF69" s="111"/>
      <c r="FG69" s="111"/>
      <c r="FH69" s="111"/>
      <c r="FI69" s="111"/>
      <c r="FJ69" s="111"/>
      <c r="FK69" s="111"/>
      <c r="FL69" s="111"/>
      <c r="FM69" s="111"/>
      <c r="FN69" s="111"/>
      <c r="FO69" s="111"/>
      <c r="FP69" s="111"/>
      <c r="FQ69" s="111"/>
      <c r="FR69" s="111"/>
      <c r="FS69" s="111"/>
      <c r="FT69" s="111"/>
      <c r="FU69" s="111"/>
      <c r="FV69" s="111"/>
      <c r="FW69" s="111"/>
      <c r="FX69" s="111"/>
      <c r="FY69" s="111"/>
      <c r="FZ69" s="111"/>
      <c r="GA69" s="111"/>
      <c r="GB69" s="111"/>
      <c r="GC69" s="111"/>
      <c r="GD69" s="111"/>
      <c r="GE69" s="111"/>
      <c r="GF69" s="111"/>
      <c r="GG69" s="111"/>
      <c r="GH69" s="111"/>
      <c r="GI69" s="111"/>
      <c r="GJ69" s="111"/>
      <c r="GK69" s="111"/>
      <c r="GL69" s="111"/>
      <c r="GM69" s="111"/>
      <c r="GN69" s="111"/>
      <c r="GO69" s="111"/>
      <c r="GP69" s="111"/>
      <c r="GQ69" s="111"/>
      <c r="GR69" s="111"/>
      <c r="GS69" s="111"/>
      <c r="GT69" s="111"/>
      <c r="GU69" s="111"/>
      <c r="GV69" s="111"/>
      <c r="GW69" s="111"/>
      <c r="GX69" s="111"/>
      <c r="GY69" s="111"/>
      <c r="GZ69" s="111"/>
      <c r="HA69" s="111"/>
      <c r="HB69" s="111"/>
      <c r="HC69" s="111"/>
      <c r="HD69" s="111"/>
      <c r="HE69" s="111"/>
      <c r="HF69" s="111"/>
      <c r="HG69" s="111"/>
      <c r="HH69" s="111"/>
      <c r="HI69" s="111"/>
      <c r="HJ69" s="111"/>
      <c r="HK69" s="111"/>
      <c r="HL69" s="111"/>
      <c r="HM69" s="111"/>
      <c r="HN69" s="111"/>
      <c r="HO69" s="111"/>
      <c r="HP69" s="111"/>
      <c r="HQ69" s="111"/>
      <c r="HR69" s="111"/>
      <c r="HS69" s="111"/>
      <c r="HT69" s="111"/>
      <c r="HU69" s="111"/>
      <c r="HV69" s="111"/>
      <c r="HW69" s="111"/>
      <c r="HX69" s="111"/>
      <c r="HY69" s="111"/>
      <c r="HZ69" s="111"/>
      <c r="IA69" s="111"/>
      <c r="IB69" s="111"/>
      <c r="IC69" s="111"/>
      <c r="ID69" s="111"/>
      <c r="IE69" s="111"/>
      <c r="IF69" s="111"/>
      <c r="IG69" s="111"/>
      <c r="IH69" s="111"/>
      <c r="II69" s="111"/>
      <c r="IJ69" s="111"/>
      <c r="IK69" s="111"/>
      <c r="IL69" s="111"/>
      <c r="IM69" s="111"/>
      <c r="IN69" s="111"/>
      <c r="IO69" s="111"/>
      <c r="IP69" s="111"/>
      <c r="IQ69" s="111"/>
      <c r="IR69" s="111"/>
      <c r="IS69" s="111"/>
      <c r="IT69" s="111"/>
      <c r="IU69" s="111"/>
      <c r="IV69" s="111"/>
      <c r="IW69" s="111"/>
      <c r="IX69" s="111"/>
      <c r="IY69" s="111"/>
      <c r="IZ69" s="111"/>
      <c r="JA69" s="111"/>
      <c r="JB69" s="111"/>
      <c r="JC69" s="111"/>
      <c r="JD69" s="111"/>
      <c r="JE69" s="111"/>
      <c r="JF69" s="111"/>
      <c r="JG69" s="111"/>
      <c r="JH69" s="111"/>
      <c r="JI69" s="111"/>
      <c r="JJ69" s="111"/>
    </row>
    <row r="70" spans="1:270" s="1" customFormat="1" ht="12.75" x14ac:dyDescent="0.2">
      <c r="A70" s="111"/>
      <c r="B70" s="111"/>
      <c r="C70" s="111"/>
      <c r="D70" s="111"/>
      <c r="E70" s="111"/>
      <c r="F70" s="13"/>
      <c r="G70" s="13"/>
      <c r="H70" s="102"/>
      <c r="I70" s="111"/>
      <c r="J70" s="111"/>
      <c r="K70" s="111"/>
      <c r="L70" s="111"/>
      <c r="M70" s="111"/>
      <c r="N70" s="111"/>
      <c r="O70" s="111"/>
      <c r="P70" s="111"/>
      <c r="Q70" s="111"/>
      <c r="R70" s="102"/>
      <c r="S70" s="103"/>
      <c r="T70" s="111"/>
      <c r="U70" s="103"/>
      <c r="V70" s="103"/>
      <c r="W70" s="104"/>
      <c r="X70" s="104"/>
      <c r="Y70" s="104"/>
      <c r="Z70" s="104"/>
      <c r="AA70" s="13"/>
      <c r="AB70" s="13"/>
      <c r="AC70" s="103"/>
      <c r="AD70" s="105"/>
      <c r="AE70" s="152"/>
      <c r="AF70" s="111"/>
      <c r="AG70" s="111"/>
      <c r="AH70" s="104"/>
      <c r="AI70" s="111"/>
      <c r="AJ70" s="104"/>
      <c r="AK70" s="111"/>
      <c r="AL70" s="104"/>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M70" s="111"/>
      <c r="EN70" s="111"/>
      <c r="EO70" s="111"/>
      <c r="EP70" s="111"/>
      <c r="EQ70" s="111"/>
      <c r="ER70" s="111"/>
      <c r="ES70" s="111"/>
      <c r="ET70" s="111"/>
      <c r="EU70" s="111"/>
      <c r="EV70" s="111"/>
      <c r="EW70" s="111"/>
      <c r="EX70" s="111"/>
      <c r="EY70" s="111"/>
      <c r="EZ70" s="111"/>
      <c r="FA70" s="111"/>
      <c r="FB70" s="111"/>
      <c r="FC70" s="111"/>
      <c r="FD70" s="111"/>
      <c r="FE70" s="111"/>
      <c r="FF70" s="111"/>
      <c r="FG70" s="111"/>
      <c r="FH70" s="111"/>
      <c r="FI70" s="111"/>
      <c r="FJ70" s="111"/>
      <c r="FK70" s="111"/>
      <c r="FL70" s="111"/>
      <c r="FM70" s="111"/>
      <c r="FN70" s="111"/>
      <c r="FO70" s="111"/>
      <c r="FP70" s="111"/>
      <c r="FQ70" s="111"/>
      <c r="FR70" s="111"/>
      <c r="FS70" s="111"/>
      <c r="FT70" s="111"/>
      <c r="FU70" s="111"/>
      <c r="FV70" s="111"/>
      <c r="FW70" s="111"/>
      <c r="FX70" s="111"/>
      <c r="FY70" s="111"/>
      <c r="FZ70" s="111"/>
      <c r="GA70" s="111"/>
      <c r="GB70" s="111"/>
      <c r="GC70" s="111"/>
      <c r="GD70" s="111"/>
      <c r="GE70" s="111"/>
      <c r="GF70" s="111"/>
      <c r="GG70" s="111"/>
      <c r="GH70" s="111"/>
      <c r="GI70" s="111"/>
      <c r="GJ70" s="111"/>
      <c r="GK70" s="111"/>
      <c r="GL70" s="111"/>
      <c r="GM70" s="111"/>
      <c r="GN70" s="111"/>
      <c r="GO70" s="111"/>
      <c r="GP70" s="111"/>
      <c r="GQ70" s="111"/>
      <c r="GR70" s="111"/>
      <c r="GS70" s="111"/>
      <c r="GT70" s="111"/>
      <c r="GU70" s="111"/>
      <c r="GV70" s="111"/>
      <c r="GW70" s="111"/>
      <c r="GX70" s="111"/>
      <c r="GY70" s="111"/>
      <c r="GZ70" s="111"/>
      <c r="HA70" s="111"/>
      <c r="HB70" s="111"/>
      <c r="HC70" s="111"/>
      <c r="HD70" s="111"/>
      <c r="HE70" s="111"/>
      <c r="HF70" s="111"/>
      <c r="HG70" s="111"/>
      <c r="HH70" s="111"/>
      <c r="HI70" s="111"/>
      <c r="HJ70" s="111"/>
      <c r="HK70" s="111"/>
      <c r="HL70" s="111"/>
      <c r="HM70" s="111"/>
      <c r="HN70" s="111"/>
      <c r="HO70" s="111"/>
      <c r="HP70" s="111"/>
      <c r="HQ70" s="111"/>
      <c r="HR70" s="111"/>
      <c r="HS70" s="111"/>
      <c r="HT70" s="111"/>
      <c r="HU70" s="111"/>
      <c r="HV70" s="111"/>
      <c r="HW70" s="111"/>
      <c r="HX70" s="111"/>
      <c r="HY70" s="111"/>
      <c r="HZ70" s="111"/>
      <c r="IA70" s="111"/>
      <c r="IB70" s="111"/>
      <c r="IC70" s="111"/>
      <c r="ID70" s="111"/>
      <c r="IE70" s="111"/>
      <c r="IF70" s="111"/>
      <c r="IG70" s="111"/>
      <c r="IH70" s="111"/>
      <c r="II70" s="111"/>
      <c r="IJ70" s="111"/>
      <c r="IK70" s="111"/>
      <c r="IL70" s="111"/>
      <c r="IM70" s="111"/>
      <c r="IN70" s="111"/>
      <c r="IO70" s="111"/>
      <c r="IP70" s="111"/>
      <c r="IQ70" s="111"/>
      <c r="IR70" s="111"/>
      <c r="IS70" s="111"/>
      <c r="IT70" s="111"/>
      <c r="IU70" s="111"/>
      <c r="IV70" s="111"/>
      <c r="IW70" s="111"/>
      <c r="IX70" s="111"/>
      <c r="IY70" s="111"/>
      <c r="IZ70" s="111"/>
      <c r="JA70" s="111"/>
      <c r="JB70" s="111"/>
      <c r="JC70" s="111"/>
      <c r="JD70" s="111"/>
      <c r="JE70" s="111"/>
      <c r="JF70" s="111"/>
      <c r="JG70" s="111"/>
      <c r="JH70" s="111"/>
      <c r="JI70" s="111"/>
      <c r="JJ70" s="111"/>
    </row>
    <row r="71" spans="1:270" s="1" customFormat="1" ht="12.75" x14ac:dyDescent="0.2">
      <c r="A71" s="111"/>
      <c r="B71" s="111"/>
      <c r="C71" s="111"/>
      <c r="D71" s="111"/>
      <c r="E71" s="111"/>
      <c r="F71" s="13"/>
      <c r="G71" s="13"/>
      <c r="H71" s="102"/>
      <c r="I71" s="111"/>
      <c r="J71" s="111"/>
      <c r="K71" s="111"/>
      <c r="L71" s="111"/>
      <c r="M71" s="111"/>
      <c r="N71" s="111"/>
      <c r="O71" s="111"/>
      <c r="P71" s="111"/>
      <c r="Q71" s="111"/>
      <c r="R71" s="102"/>
      <c r="S71" s="103"/>
      <c r="T71" s="111"/>
      <c r="U71" s="103"/>
      <c r="V71" s="103"/>
      <c r="W71" s="104"/>
      <c r="X71" s="104"/>
      <c r="Y71" s="104"/>
      <c r="Z71" s="104"/>
      <c r="AA71" s="13"/>
      <c r="AB71" s="13"/>
      <c r="AC71" s="103"/>
      <c r="AD71" s="105"/>
      <c r="AE71" s="152"/>
      <c r="AF71" s="111"/>
      <c r="AG71" s="111"/>
      <c r="AH71" s="104"/>
      <c r="AI71" s="111"/>
      <c r="AJ71" s="104"/>
      <c r="AK71" s="111"/>
      <c r="AL71" s="104"/>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M71" s="111"/>
      <c r="EN71" s="111"/>
      <c r="EO71" s="111"/>
      <c r="EP71" s="111"/>
      <c r="EQ71" s="111"/>
      <c r="ER71" s="111"/>
      <c r="ES71" s="111"/>
      <c r="ET71" s="111"/>
      <c r="EU71" s="111"/>
      <c r="EV71" s="111"/>
      <c r="EW71" s="111"/>
      <c r="EX71" s="111"/>
      <c r="EY71" s="111"/>
      <c r="EZ71" s="111"/>
      <c r="FA71" s="111"/>
      <c r="FB71" s="111"/>
      <c r="FC71" s="111"/>
      <c r="FD71" s="111"/>
      <c r="FE71" s="111"/>
      <c r="FF71" s="111"/>
      <c r="FG71" s="111"/>
      <c r="FH71" s="111"/>
      <c r="FI71" s="111"/>
      <c r="FJ71" s="111"/>
      <c r="FK71" s="111"/>
      <c r="FL71" s="111"/>
      <c r="FM71" s="111"/>
      <c r="FN71" s="111"/>
      <c r="FO71" s="111"/>
      <c r="FP71" s="111"/>
      <c r="FQ71" s="111"/>
      <c r="FR71" s="111"/>
      <c r="FS71" s="111"/>
      <c r="FT71" s="111"/>
      <c r="FU71" s="111"/>
      <c r="FV71" s="111"/>
      <c r="FW71" s="111"/>
      <c r="FX71" s="111"/>
      <c r="FY71" s="111"/>
      <c r="FZ71" s="111"/>
      <c r="GA71" s="111"/>
      <c r="GB71" s="111"/>
      <c r="GC71" s="111"/>
      <c r="GD71" s="111"/>
      <c r="GE71" s="111"/>
      <c r="GF71" s="111"/>
      <c r="GG71" s="111"/>
      <c r="GH71" s="111"/>
      <c r="GI71" s="111"/>
      <c r="GJ71" s="111"/>
      <c r="GK71" s="111"/>
      <c r="GL71" s="111"/>
      <c r="GM71" s="111"/>
      <c r="GN71" s="111"/>
      <c r="GO71" s="111"/>
      <c r="GP71" s="111"/>
      <c r="GQ71" s="111"/>
      <c r="GR71" s="111"/>
      <c r="GS71" s="111"/>
      <c r="GT71" s="111"/>
      <c r="GU71" s="111"/>
      <c r="GV71" s="111"/>
      <c r="GW71" s="111"/>
      <c r="GX71" s="111"/>
      <c r="GY71" s="111"/>
      <c r="GZ71" s="111"/>
      <c r="HA71" s="111"/>
      <c r="HB71" s="111"/>
      <c r="HC71" s="111"/>
      <c r="HD71" s="111"/>
      <c r="HE71" s="111"/>
      <c r="HF71" s="111"/>
      <c r="HG71" s="111"/>
      <c r="HH71" s="111"/>
      <c r="HI71" s="111"/>
      <c r="HJ71" s="111"/>
      <c r="HK71" s="111"/>
      <c r="HL71" s="111"/>
      <c r="HM71" s="111"/>
      <c r="HN71" s="111"/>
      <c r="HO71" s="111"/>
      <c r="HP71" s="111"/>
      <c r="HQ71" s="111"/>
      <c r="HR71" s="111"/>
      <c r="HS71" s="111"/>
      <c r="HT71" s="111"/>
      <c r="HU71" s="111"/>
      <c r="HV71" s="111"/>
      <c r="HW71" s="111"/>
      <c r="HX71" s="111"/>
      <c r="HY71" s="111"/>
      <c r="HZ71" s="111"/>
      <c r="IA71" s="111"/>
      <c r="IB71" s="111"/>
      <c r="IC71" s="111"/>
      <c r="ID71" s="111"/>
      <c r="IE71" s="111"/>
      <c r="IF71" s="111"/>
      <c r="IG71" s="111"/>
      <c r="IH71" s="111"/>
      <c r="II71" s="111"/>
      <c r="IJ71" s="111"/>
      <c r="IK71" s="111"/>
      <c r="IL71" s="111"/>
      <c r="IM71" s="111"/>
      <c r="IN71" s="111"/>
      <c r="IO71" s="111"/>
      <c r="IP71" s="111"/>
      <c r="IQ71" s="111"/>
      <c r="IR71" s="111"/>
      <c r="IS71" s="111"/>
      <c r="IT71" s="111"/>
      <c r="IU71" s="111"/>
      <c r="IV71" s="111"/>
      <c r="IW71" s="111"/>
      <c r="IX71" s="111"/>
      <c r="IY71" s="111"/>
      <c r="IZ71" s="111"/>
      <c r="JA71" s="111"/>
      <c r="JB71" s="111"/>
      <c r="JC71" s="111"/>
      <c r="JD71" s="111"/>
      <c r="JE71" s="111"/>
      <c r="JF71" s="111"/>
      <c r="JG71" s="111"/>
      <c r="JH71" s="111"/>
      <c r="JI71" s="111"/>
      <c r="JJ71" s="111"/>
    </row>
    <row r="72" spans="1:270" s="1" customFormat="1" ht="12.75" x14ac:dyDescent="0.2">
      <c r="A72" s="111"/>
      <c r="B72" s="111"/>
      <c r="C72" s="111"/>
      <c r="D72" s="111"/>
      <c r="E72" s="111"/>
      <c r="F72" s="13"/>
      <c r="G72" s="13"/>
      <c r="H72" s="102"/>
      <c r="I72" s="111"/>
      <c r="J72" s="111"/>
      <c r="K72" s="111"/>
      <c r="L72" s="111"/>
      <c r="M72" s="111"/>
      <c r="N72" s="111"/>
      <c r="O72" s="111"/>
      <c r="P72" s="111"/>
      <c r="Q72" s="111"/>
      <c r="R72" s="102"/>
      <c r="S72" s="103"/>
      <c r="T72" s="111"/>
      <c r="U72" s="103"/>
      <c r="V72" s="103"/>
      <c r="W72" s="104"/>
      <c r="X72" s="104"/>
      <c r="Y72" s="104"/>
      <c r="Z72" s="104"/>
      <c r="AA72" s="13"/>
      <c r="AB72" s="13"/>
      <c r="AC72" s="103"/>
      <c r="AD72" s="105"/>
      <c r="AE72" s="152"/>
      <c r="AF72" s="111"/>
      <c r="AG72" s="111"/>
      <c r="AH72" s="104"/>
      <c r="AI72" s="111"/>
      <c r="AJ72" s="104"/>
      <c r="AK72" s="111"/>
      <c r="AL72" s="104"/>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M72" s="111"/>
      <c r="EN72" s="111"/>
      <c r="EO72" s="111"/>
      <c r="EP72" s="111"/>
      <c r="EQ72" s="111"/>
      <c r="ER72" s="111"/>
      <c r="ES72" s="111"/>
      <c r="ET72" s="111"/>
      <c r="EU72" s="111"/>
      <c r="EV72" s="111"/>
      <c r="EW72" s="111"/>
      <c r="EX72" s="111"/>
      <c r="EY72" s="111"/>
      <c r="EZ72" s="111"/>
      <c r="FA72" s="111"/>
      <c r="FB72" s="111"/>
      <c r="FC72" s="111"/>
      <c r="FD72" s="111"/>
      <c r="FE72" s="111"/>
      <c r="FF72" s="111"/>
      <c r="FG72" s="111"/>
      <c r="FH72" s="111"/>
      <c r="FI72" s="111"/>
      <c r="FJ72" s="111"/>
      <c r="FK72" s="111"/>
      <c r="FL72" s="111"/>
      <c r="FM72" s="111"/>
      <c r="FN72" s="111"/>
      <c r="FO72" s="111"/>
      <c r="FP72" s="111"/>
      <c r="FQ72" s="111"/>
      <c r="FR72" s="111"/>
      <c r="FS72" s="111"/>
      <c r="FT72" s="111"/>
      <c r="FU72" s="111"/>
      <c r="FV72" s="111"/>
      <c r="FW72" s="111"/>
      <c r="FX72" s="111"/>
      <c r="FY72" s="111"/>
      <c r="FZ72" s="111"/>
      <c r="GA72" s="111"/>
      <c r="GB72" s="111"/>
      <c r="GC72" s="111"/>
      <c r="GD72" s="111"/>
      <c r="GE72" s="111"/>
      <c r="GF72" s="111"/>
      <c r="GG72" s="111"/>
      <c r="GH72" s="111"/>
      <c r="GI72" s="111"/>
      <c r="GJ72" s="111"/>
      <c r="GK72" s="111"/>
      <c r="GL72" s="111"/>
      <c r="GM72" s="111"/>
      <c r="GN72" s="111"/>
      <c r="GO72" s="111"/>
      <c r="GP72" s="111"/>
      <c r="GQ72" s="111"/>
      <c r="GR72" s="111"/>
      <c r="GS72" s="111"/>
      <c r="GT72" s="111"/>
      <c r="GU72" s="111"/>
      <c r="GV72" s="111"/>
      <c r="GW72" s="111"/>
      <c r="GX72" s="111"/>
      <c r="GY72" s="111"/>
      <c r="GZ72" s="111"/>
      <c r="HA72" s="111"/>
      <c r="HB72" s="111"/>
      <c r="HC72" s="111"/>
      <c r="HD72" s="111"/>
      <c r="HE72" s="111"/>
      <c r="HF72" s="111"/>
      <c r="HG72" s="111"/>
      <c r="HH72" s="111"/>
      <c r="HI72" s="111"/>
      <c r="HJ72" s="111"/>
      <c r="HK72" s="111"/>
      <c r="HL72" s="111"/>
      <c r="HM72" s="111"/>
      <c r="HN72" s="111"/>
      <c r="HO72" s="111"/>
      <c r="HP72" s="111"/>
      <c r="HQ72" s="111"/>
      <c r="HR72" s="111"/>
      <c r="HS72" s="111"/>
      <c r="HT72" s="111"/>
      <c r="HU72" s="111"/>
      <c r="HV72" s="111"/>
      <c r="HW72" s="111"/>
      <c r="HX72" s="111"/>
      <c r="HY72" s="111"/>
      <c r="HZ72" s="111"/>
      <c r="IA72" s="111"/>
      <c r="IB72" s="111"/>
      <c r="IC72" s="111"/>
      <c r="ID72" s="111"/>
      <c r="IE72" s="111"/>
      <c r="IF72" s="111"/>
      <c r="IG72" s="111"/>
      <c r="IH72" s="111"/>
      <c r="II72" s="111"/>
      <c r="IJ72" s="111"/>
      <c r="IK72" s="111"/>
      <c r="IL72" s="111"/>
      <c r="IM72" s="111"/>
      <c r="IN72" s="111"/>
      <c r="IO72" s="111"/>
      <c r="IP72" s="111"/>
      <c r="IQ72" s="111"/>
      <c r="IR72" s="111"/>
      <c r="IS72" s="111"/>
      <c r="IT72" s="111"/>
      <c r="IU72" s="111"/>
      <c r="IV72" s="111"/>
      <c r="IW72" s="111"/>
      <c r="IX72" s="111"/>
      <c r="IY72" s="111"/>
      <c r="IZ72" s="111"/>
      <c r="JA72" s="111"/>
      <c r="JB72" s="111"/>
      <c r="JC72" s="111"/>
      <c r="JD72" s="111"/>
      <c r="JE72" s="111"/>
      <c r="JF72" s="111"/>
      <c r="JG72" s="111"/>
      <c r="JH72" s="111"/>
      <c r="JI72" s="111"/>
      <c r="JJ72" s="111"/>
    </row>
    <row r="73" spans="1:270" s="1" customFormat="1" x14ac:dyDescent="0.25">
      <c r="A73" s="107"/>
      <c r="B73" s="107"/>
      <c r="C73" s="107"/>
      <c r="D73" s="107"/>
      <c r="E73" s="107"/>
      <c r="F73" s="2"/>
      <c r="G73" s="2"/>
      <c r="H73" s="12"/>
      <c r="I73" s="107"/>
      <c r="J73" s="107"/>
      <c r="K73" s="107"/>
      <c r="L73" s="107"/>
      <c r="M73" s="107"/>
      <c r="N73" s="107"/>
      <c r="O73" s="107"/>
      <c r="P73" s="107"/>
      <c r="Q73" s="107"/>
      <c r="R73" s="12"/>
      <c r="S73" s="91"/>
      <c r="T73" s="107"/>
      <c r="U73" s="91"/>
      <c r="V73" s="91"/>
      <c r="W73" s="9"/>
      <c r="X73" s="9"/>
      <c r="Y73" s="9"/>
      <c r="Z73" s="9"/>
      <c r="AA73" s="2"/>
      <c r="AB73" s="2"/>
      <c r="AC73" s="91"/>
      <c r="AD73" s="53"/>
      <c r="AE73" s="153"/>
      <c r="AF73" s="107"/>
      <c r="AG73" s="107"/>
      <c r="AH73" s="9"/>
      <c r="AI73" s="107"/>
      <c r="AJ73" s="9"/>
      <c r="AK73" s="107"/>
      <c r="AL73" s="9"/>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c r="GO73" s="107"/>
      <c r="GP73" s="107"/>
      <c r="GQ73" s="107"/>
      <c r="GR73" s="107"/>
      <c r="GS73" s="107"/>
      <c r="GT73" s="107"/>
      <c r="GU73" s="107"/>
      <c r="GV73" s="107"/>
      <c r="GW73" s="107"/>
      <c r="GX73" s="107"/>
      <c r="GY73" s="107"/>
      <c r="GZ73" s="107"/>
      <c r="HA73" s="107"/>
      <c r="HB73" s="107"/>
      <c r="HC73" s="107"/>
      <c r="HD73" s="107"/>
      <c r="HE73" s="107"/>
      <c r="HF73" s="107"/>
      <c r="HG73" s="107"/>
      <c r="HH73" s="107"/>
      <c r="HI73" s="107"/>
      <c r="HJ73" s="107"/>
      <c r="HK73" s="107"/>
      <c r="HL73" s="107"/>
      <c r="HM73" s="107"/>
      <c r="HN73" s="107"/>
      <c r="HO73" s="107"/>
      <c r="HP73" s="107"/>
      <c r="HQ73" s="107"/>
      <c r="HR73" s="107"/>
      <c r="HS73" s="107"/>
      <c r="HT73" s="107"/>
      <c r="HU73" s="107"/>
      <c r="HV73" s="107"/>
      <c r="HW73" s="107"/>
      <c r="HX73" s="107"/>
      <c r="HY73" s="107"/>
      <c r="HZ73" s="107"/>
      <c r="IA73" s="107"/>
      <c r="IB73" s="107"/>
      <c r="IC73" s="107"/>
      <c r="ID73" s="107"/>
      <c r="IE73" s="107"/>
      <c r="IF73" s="107"/>
      <c r="IG73" s="107"/>
      <c r="IH73" s="107"/>
      <c r="II73" s="107"/>
      <c r="IJ73" s="107"/>
      <c r="IK73" s="107"/>
      <c r="IL73" s="107"/>
      <c r="IM73" s="107"/>
      <c r="IN73" s="107"/>
      <c r="IO73" s="107"/>
      <c r="IP73" s="107"/>
      <c r="IQ73" s="107"/>
      <c r="IR73" s="107"/>
      <c r="IS73" s="107"/>
      <c r="IT73" s="107"/>
      <c r="IU73" s="107"/>
      <c r="IV73" s="107"/>
      <c r="IW73" s="107"/>
      <c r="IX73" s="107"/>
      <c r="IY73" s="107"/>
      <c r="IZ73" s="107"/>
      <c r="JA73" s="107"/>
      <c r="JB73" s="107"/>
      <c r="JC73" s="107"/>
      <c r="JD73" s="107"/>
      <c r="JE73" s="107"/>
      <c r="JF73" s="107"/>
      <c r="JG73" s="107"/>
      <c r="JH73" s="107"/>
      <c r="JI73" s="107"/>
      <c r="JJ73" s="107"/>
    </row>
    <row r="74" spans="1:270" s="1" customFormat="1" x14ac:dyDescent="0.25">
      <c r="A74" s="107"/>
      <c r="B74" s="107"/>
      <c r="C74" s="107"/>
      <c r="D74" s="107"/>
      <c r="E74" s="107"/>
      <c r="F74" s="2"/>
      <c r="G74" s="2"/>
      <c r="H74" s="12"/>
      <c r="I74" s="107"/>
      <c r="J74" s="107"/>
      <c r="K74" s="107"/>
      <c r="L74" s="107"/>
      <c r="M74" s="107"/>
      <c r="N74" s="107"/>
      <c r="O74" s="107"/>
      <c r="P74" s="107"/>
      <c r="Q74" s="107"/>
      <c r="R74" s="12"/>
      <c r="S74" s="91"/>
      <c r="T74" s="107"/>
      <c r="U74" s="91"/>
      <c r="V74" s="91"/>
      <c r="W74" s="9"/>
      <c r="X74" s="9"/>
      <c r="Y74" s="9"/>
      <c r="Z74" s="9"/>
      <c r="AA74" s="2"/>
      <c r="AB74" s="2"/>
      <c r="AC74" s="91"/>
      <c r="AD74" s="53"/>
      <c r="AE74" s="153"/>
      <c r="AF74" s="107"/>
      <c r="AG74" s="107"/>
      <c r="AH74" s="9"/>
      <c r="AI74" s="107"/>
      <c r="AJ74" s="9"/>
      <c r="AK74" s="107"/>
      <c r="AL74" s="9"/>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c r="GO74" s="107"/>
      <c r="GP74" s="107"/>
      <c r="GQ74" s="107"/>
      <c r="GR74" s="107"/>
      <c r="GS74" s="107"/>
      <c r="GT74" s="107"/>
      <c r="GU74" s="107"/>
      <c r="GV74" s="107"/>
      <c r="GW74" s="107"/>
      <c r="GX74" s="107"/>
      <c r="GY74" s="107"/>
      <c r="GZ74" s="107"/>
      <c r="HA74" s="107"/>
      <c r="HB74" s="107"/>
      <c r="HC74" s="107"/>
      <c r="HD74" s="107"/>
      <c r="HE74" s="107"/>
      <c r="HF74" s="107"/>
      <c r="HG74" s="107"/>
      <c r="HH74" s="107"/>
      <c r="HI74" s="107"/>
      <c r="HJ74" s="107"/>
      <c r="HK74" s="107"/>
      <c r="HL74" s="107"/>
      <c r="HM74" s="107"/>
      <c r="HN74" s="107"/>
      <c r="HO74" s="107"/>
      <c r="HP74" s="107"/>
      <c r="HQ74" s="107"/>
      <c r="HR74" s="107"/>
      <c r="HS74" s="107"/>
      <c r="HT74" s="107"/>
      <c r="HU74" s="107"/>
      <c r="HV74" s="107"/>
      <c r="HW74" s="107"/>
      <c r="HX74" s="107"/>
      <c r="HY74" s="107"/>
      <c r="HZ74" s="107"/>
      <c r="IA74" s="107"/>
      <c r="IB74" s="107"/>
      <c r="IC74" s="107"/>
      <c r="ID74" s="107"/>
      <c r="IE74" s="107"/>
      <c r="IF74" s="107"/>
      <c r="IG74" s="107"/>
      <c r="IH74" s="107"/>
      <c r="II74" s="107"/>
      <c r="IJ74" s="107"/>
      <c r="IK74" s="107"/>
      <c r="IL74" s="107"/>
      <c r="IM74" s="107"/>
      <c r="IN74" s="107"/>
      <c r="IO74" s="107"/>
      <c r="IP74" s="107"/>
      <c r="IQ74" s="107"/>
      <c r="IR74" s="107"/>
      <c r="IS74" s="107"/>
      <c r="IT74" s="107"/>
      <c r="IU74" s="107"/>
      <c r="IV74" s="107"/>
      <c r="IW74" s="107"/>
      <c r="IX74" s="107"/>
      <c r="IY74" s="107"/>
      <c r="IZ74" s="107"/>
      <c r="JA74" s="107"/>
      <c r="JB74" s="107"/>
      <c r="JC74" s="107"/>
      <c r="JD74" s="107"/>
      <c r="JE74" s="107"/>
      <c r="JF74" s="107"/>
      <c r="JG74" s="107"/>
      <c r="JH74" s="107"/>
      <c r="JI74" s="107"/>
      <c r="JJ74" s="107"/>
    </row>
    <row r="75" spans="1:270" s="1" customFormat="1" x14ac:dyDescent="0.25">
      <c r="A75" s="107"/>
      <c r="B75" s="107"/>
      <c r="C75" s="107"/>
      <c r="D75" s="107"/>
      <c r="E75" s="107"/>
      <c r="F75" s="2"/>
      <c r="G75" s="2"/>
      <c r="H75" s="12"/>
      <c r="I75" s="107"/>
      <c r="J75" s="107"/>
      <c r="K75" s="107"/>
      <c r="L75" s="107"/>
      <c r="M75" s="107"/>
      <c r="N75" s="107"/>
      <c r="O75" s="107"/>
      <c r="P75" s="107"/>
      <c r="Q75" s="107"/>
      <c r="R75" s="12"/>
      <c r="S75" s="91"/>
      <c r="T75" s="107"/>
      <c r="U75" s="91"/>
      <c r="V75" s="91"/>
      <c r="W75" s="9"/>
      <c r="X75" s="9"/>
      <c r="Y75" s="9"/>
      <c r="Z75" s="9"/>
      <c r="AA75" s="2"/>
      <c r="AB75" s="2"/>
      <c r="AC75" s="91"/>
      <c r="AD75" s="53"/>
      <c r="AE75" s="153"/>
      <c r="AF75" s="107"/>
      <c r="AG75" s="107"/>
      <c r="AH75" s="9"/>
      <c r="AI75" s="107"/>
      <c r="AJ75" s="9"/>
      <c r="AK75" s="107"/>
      <c r="AL75" s="9"/>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c r="GO75" s="107"/>
      <c r="GP75" s="107"/>
      <c r="GQ75" s="107"/>
      <c r="GR75" s="107"/>
      <c r="GS75" s="107"/>
      <c r="GT75" s="107"/>
      <c r="GU75" s="107"/>
      <c r="GV75" s="107"/>
      <c r="GW75" s="107"/>
      <c r="GX75" s="107"/>
      <c r="GY75" s="107"/>
      <c r="GZ75" s="107"/>
      <c r="HA75" s="107"/>
      <c r="HB75" s="107"/>
      <c r="HC75" s="107"/>
      <c r="HD75" s="107"/>
      <c r="HE75" s="107"/>
      <c r="HF75" s="107"/>
      <c r="HG75" s="107"/>
      <c r="HH75" s="107"/>
      <c r="HI75" s="107"/>
      <c r="HJ75" s="107"/>
      <c r="HK75" s="107"/>
      <c r="HL75" s="107"/>
      <c r="HM75" s="107"/>
      <c r="HN75" s="107"/>
      <c r="HO75" s="107"/>
      <c r="HP75" s="107"/>
      <c r="HQ75" s="107"/>
      <c r="HR75" s="107"/>
      <c r="HS75" s="107"/>
      <c r="HT75" s="107"/>
      <c r="HU75" s="107"/>
      <c r="HV75" s="107"/>
      <c r="HW75" s="107"/>
      <c r="HX75" s="107"/>
      <c r="HY75" s="107"/>
      <c r="HZ75" s="107"/>
      <c r="IA75" s="107"/>
      <c r="IB75" s="107"/>
      <c r="IC75" s="107"/>
      <c r="ID75" s="107"/>
      <c r="IE75" s="107"/>
      <c r="IF75" s="107"/>
      <c r="IG75" s="107"/>
      <c r="IH75" s="107"/>
      <c r="II75" s="107"/>
      <c r="IJ75" s="107"/>
      <c r="IK75" s="107"/>
      <c r="IL75" s="107"/>
      <c r="IM75" s="107"/>
      <c r="IN75" s="107"/>
      <c r="IO75" s="107"/>
      <c r="IP75" s="107"/>
      <c r="IQ75" s="107"/>
      <c r="IR75" s="107"/>
      <c r="IS75" s="107"/>
      <c r="IT75" s="107"/>
      <c r="IU75" s="107"/>
      <c r="IV75" s="107"/>
      <c r="IW75" s="107"/>
      <c r="IX75" s="107"/>
      <c r="IY75" s="107"/>
      <c r="IZ75" s="107"/>
      <c r="JA75" s="107"/>
      <c r="JB75" s="107"/>
      <c r="JC75" s="107"/>
      <c r="JD75" s="107"/>
      <c r="JE75" s="107"/>
      <c r="JF75" s="107"/>
      <c r="JG75" s="107"/>
      <c r="JH75" s="107"/>
      <c r="JI75" s="107"/>
      <c r="JJ75" s="107"/>
    </row>
    <row r="76" spans="1:270" s="1" customFormat="1" x14ac:dyDescent="0.25">
      <c r="A76" s="107"/>
      <c r="B76" s="107"/>
      <c r="C76" s="107"/>
      <c r="D76" s="107"/>
      <c r="E76" s="107"/>
      <c r="F76" s="2"/>
      <c r="G76" s="2"/>
      <c r="H76" s="12"/>
      <c r="I76" s="107"/>
      <c r="J76" s="107"/>
      <c r="K76" s="107"/>
      <c r="L76" s="107"/>
      <c r="M76" s="107"/>
      <c r="N76" s="107"/>
      <c r="O76" s="107"/>
      <c r="P76" s="107"/>
      <c r="Q76" s="107"/>
      <c r="R76" s="12"/>
      <c r="S76" s="91"/>
      <c r="T76" s="107"/>
      <c r="U76" s="91"/>
      <c r="V76" s="91"/>
      <c r="W76" s="9"/>
      <c r="X76" s="9"/>
      <c r="Y76" s="9"/>
      <c r="Z76" s="9"/>
      <c r="AA76" s="2"/>
      <c r="AB76" s="2"/>
      <c r="AC76" s="91"/>
      <c r="AD76" s="53"/>
      <c r="AE76" s="153"/>
      <c r="AF76" s="107"/>
      <c r="AG76" s="107"/>
      <c r="AH76" s="9"/>
      <c r="AI76" s="107"/>
      <c r="AJ76" s="9"/>
      <c r="AK76" s="107"/>
      <c r="AL76" s="9"/>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c r="GO76" s="107"/>
      <c r="GP76" s="107"/>
      <c r="GQ76" s="107"/>
      <c r="GR76" s="107"/>
      <c r="GS76" s="107"/>
      <c r="GT76" s="107"/>
      <c r="GU76" s="107"/>
      <c r="GV76" s="107"/>
      <c r="GW76" s="107"/>
      <c r="GX76" s="107"/>
      <c r="GY76" s="107"/>
      <c r="GZ76" s="107"/>
      <c r="HA76" s="107"/>
      <c r="HB76" s="107"/>
      <c r="HC76" s="107"/>
      <c r="HD76" s="107"/>
      <c r="HE76" s="107"/>
      <c r="HF76" s="107"/>
      <c r="HG76" s="107"/>
      <c r="HH76" s="107"/>
      <c r="HI76" s="107"/>
      <c r="HJ76" s="107"/>
      <c r="HK76" s="107"/>
      <c r="HL76" s="107"/>
      <c r="HM76" s="107"/>
      <c r="HN76" s="107"/>
      <c r="HO76" s="107"/>
      <c r="HP76" s="107"/>
      <c r="HQ76" s="107"/>
      <c r="HR76" s="107"/>
      <c r="HS76" s="107"/>
      <c r="HT76" s="107"/>
      <c r="HU76" s="107"/>
      <c r="HV76" s="107"/>
      <c r="HW76" s="107"/>
      <c r="HX76" s="107"/>
      <c r="HY76" s="107"/>
      <c r="HZ76" s="107"/>
      <c r="IA76" s="107"/>
      <c r="IB76" s="107"/>
      <c r="IC76" s="107"/>
      <c r="ID76" s="107"/>
      <c r="IE76" s="107"/>
      <c r="IF76" s="107"/>
      <c r="IG76" s="107"/>
      <c r="IH76" s="107"/>
      <c r="II76" s="107"/>
      <c r="IJ76" s="107"/>
      <c r="IK76" s="107"/>
      <c r="IL76" s="107"/>
      <c r="IM76" s="107"/>
      <c r="IN76" s="107"/>
      <c r="IO76" s="107"/>
      <c r="IP76" s="107"/>
      <c r="IQ76" s="107"/>
      <c r="IR76" s="107"/>
      <c r="IS76" s="107"/>
      <c r="IT76" s="107"/>
      <c r="IU76" s="107"/>
      <c r="IV76" s="107"/>
      <c r="IW76" s="107"/>
      <c r="IX76" s="107"/>
      <c r="IY76" s="107"/>
      <c r="IZ76" s="107"/>
      <c r="JA76" s="107"/>
      <c r="JB76" s="107"/>
      <c r="JC76" s="107"/>
      <c r="JD76" s="107"/>
      <c r="JE76" s="107"/>
      <c r="JF76" s="107"/>
      <c r="JG76" s="107"/>
      <c r="JH76" s="107"/>
      <c r="JI76" s="107"/>
      <c r="JJ76" s="107"/>
    </row>
    <row r="77" spans="1:270" s="1" customFormat="1" x14ac:dyDescent="0.25">
      <c r="A77" s="107"/>
      <c r="B77" s="107"/>
      <c r="C77" s="107"/>
      <c r="D77" s="107"/>
      <c r="E77" s="107"/>
      <c r="F77" s="2"/>
      <c r="G77" s="2"/>
      <c r="H77" s="12"/>
      <c r="I77" s="107"/>
      <c r="J77" s="107"/>
      <c r="K77" s="107"/>
      <c r="L77" s="107"/>
      <c r="M77" s="107"/>
      <c r="N77" s="107"/>
      <c r="O77" s="107"/>
      <c r="P77" s="107"/>
      <c r="Q77" s="107"/>
      <c r="R77" s="12"/>
      <c r="S77" s="91"/>
      <c r="T77" s="107"/>
      <c r="U77" s="91"/>
      <c r="V77" s="91"/>
      <c r="W77" s="9"/>
      <c r="X77" s="9"/>
      <c r="Y77" s="9"/>
      <c r="Z77" s="9"/>
      <c r="AA77" s="2"/>
      <c r="AB77" s="2"/>
      <c r="AC77" s="91"/>
      <c r="AD77" s="53"/>
      <c r="AE77" s="153"/>
      <c r="AF77" s="107"/>
      <c r="AG77" s="107"/>
      <c r="AH77" s="9"/>
      <c r="AI77" s="107"/>
      <c r="AJ77" s="9"/>
      <c r="AK77" s="107"/>
      <c r="AL77" s="9"/>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c r="GO77" s="107"/>
      <c r="GP77" s="107"/>
      <c r="GQ77" s="107"/>
      <c r="GR77" s="107"/>
      <c r="GS77" s="107"/>
      <c r="GT77" s="107"/>
      <c r="GU77" s="107"/>
      <c r="GV77" s="107"/>
      <c r="GW77" s="107"/>
      <c r="GX77" s="107"/>
      <c r="GY77" s="107"/>
      <c r="GZ77" s="107"/>
      <c r="HA77" s="107"/>
      <c r="HB77" s="107"/>
      <c r="HC77" s="107"/>
      <c r="HD77" s="107"/>
      <c r="HE77" s="107"/>
      <c r="HF77" s="107"/>
      <c r="HG77" s="107"/>
      <c r="HH77" s="107"/>
      <c r="HI77" s="107"/>
      <c r="HJ77" s="107"/>
      <c r="HK77" s="107"/>
      <c r="HL77" s="107"/>
      <c r="HM77" s="107"/>
      <c r="HN77" s="107"/>
      <c r="HO77" s="107"/>
      <c r="HP77" s="107"/>
      <c r="HQ77" s="107"/>
      <c r="HR77" s="107"/>
      <c r="HS77" s="107"/>
      <c r="HT77" s="107"/>
      <c r="HU77" s="107"/>
      <c r="HV77" s="107"/>
      <c r="HW77" s="107"/>
      <c r="HX77" s="107"/>
      <c r="HY77" s="107"/>
      <c r="HZ77" s="107"/>
      <c r="IA77" s="107"/>
      <c r="IB77" s="107"/>
      <c r="IC77" s="107"/>
      <c r="ID77" s="107"/>
      <c r="IE77" s="107"/>
      <c r="IF77" s="107"/>
      <c r="IG77" s="107"/>
      <c r="IH77" s="107"/>
      <c r="II77" s="107"/>
      <c r="IJ77" s="107"/>
      <c r="IK77" s="107"/>
      <c r="IL77" s="107"/>
      <c r="IM77" s="107"/>
      <c r="IN77" s="107"/>
      <c r="IO77" s="107"/>
      <c r="IP77" s="107"/>
      <c r="IQ77" s="107"/>
      <c r="IR77" s="107"/>
      <c r="IS77" s="107"/>
      <c r="IT77" s="107"/>
      <c r="IU77" s="107"/>
      <c r="IV77" s="107"/>
      <c r="IW77" s="107"/>
      <c r="IX77" s="107"/>
      <c r="IY77" s="107"/>
      <c r="IZ77" s="107"/>
      <c r="JA77" s="107"/>
      <c r="JB77" s="107"/>
      <c r="JC77" s="107"/>
      <c r="JD77" s="107"/>
      <c r="JE77" s="107"/>
      <c r="JF77" s="107"/>
      <c r="JG77" s="107"/>
      <c r="JH77" s="107"/>
      <c r="JI77" s="107"/>
      <c r="JJ77" s="107"/>
    </row>
    <row r="78" spans="1:270" s="1" customFormat="1" x14ac:dyDescent="0.25">
      <c r="A78" s="107"/>
      <c r="B78" s="107"/>
      <c r="C78" s="107"/>
      <c r="D78" s="107"/>
      <c r="E78" s="107"/>
      <c r="F78" s="2"/>
      <c r="G78" s="2"/>
      <c r="H78" s="12"/>
      <c r="I78" s="107"/>
      <c r="J78" s="107"/>
      <c r="K78" s="107"/>
      <c r="L78" s="107"/>
      <c r="M78" s="107"/>
      <c r="N78" s="107"/>
      <c r="O78" s="107"/>
      <c r="P78" s="107"/>
      <c r="Q78" s="107"/>
      <c r="R78" s="12"/>
      <c r="S78" s="91"/>
      <c r="T78" s="107"/>
      <c r="U78" s="91"/>
      <c r="V78" s="91"/>
      <c r="W78" s="9"/>
      <c r="X78" s="9"/>
      <c r="Y78" s="9"/>
      <c r="Z78" s="9"/>
      <c r="AA78" s="2"/>
      <c r="AB78" s="2"/>
      <c r="AC78" s="91"/>
      <c r="AD78" s="53"/>
      <c r="AE78" s="153"/>
      <c r="AF78" s="107"/>
      <c r="AG78" s="107"/>
      <c r="AH78" s="9"/>
      <c r="AI78" s="107"/>
      <c r="AJ78" s="9"/>
      <c r="AK78" s="107"/>
      <c r="AL78" s="9"/>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c r="GO78" s="107"/>
      <c r="GP78" s="107"/>
      <c r="GQ78" s="107"/>
      <c r="GR78" s="107"/>
      <c r="GS78" s="107"/>
      <c r="GT78" s="107"/>
      <c r="GU78" s="107"/>
      <c r="GV78" s="107"/>
      <c r="GW78" s="107"/>
      <c r="GX78" s="107"/>
      <c r="GY78" s="107"/>
      <c r="GZ78" s="107"/>
      <c r="HA78" s="107"/>
      <c r="HB78" s="107"/>
      <c r="HC78" s="107"/>
      <c r="HD78" s="107"/>
      <c r="HE78" s="107"/>
      <c r="HF78" s="107"/>
      <c r="HG78" s="107"/>
      <c r="HH78" s="107"/>
      <c r="HI78" s="107"/>
      <c r="HJ78" s="107"/>
      <c r="HK78" s="107"/>
      <c r="HL78" s="107"/>
      <c r="HM78" s="107"/>
      <c r="HN78" s="107"/>
      <c r="HO78" s="107"/>
      <c r="HP78" s="107"/>
      <c r="HQ78" s="107"/>
      <c r="HR78" s="107"/>
      <c r="HS78" s="107"/>
      <c r="HT78" s="107"/>
      <c r="HU78" s="107"/>
      <c r="HV78" s="107"/>
      <c r="HW78" s="107"/>
      <c r="HX78" s="107"/>
      <c r="HY78" s="107"/>
      <c r="HZ78" s="107"/>
      <c r="IA78" s="107"/>
      <c r="IB78" s="107"/>
      <c r="IC78" s="107"/>
      <c r="ID78" s="107"/>
      <c r="IE78" s="107"/>
      <c r="IF78" s="107"/>
      <c r="IG78" s="107"/>
      <c r="IH78" s="107"/>
      <c r="II78" s="107"/>
      <c r="IJ78" s="107"/>
      <c r="IK78" s="107"/>
      <c r="IL78" s="107"/>
      <c r="IM78" s="107"/>
      <c r="IN78" s="107"/>
      <c r="IO78" s="107"/>
      <c r="IP78" s="107"/>
      <c r="IQ78" s="107"/>
      <c r="IR78" s="107"/>
      <c r="IS78" s="107"/>
      <c r="IT78" s="107"/>
      <c r="IU78" s="107"/>
      <c r="IV78" s="107"/>
      <c r="IW78" s="107"/>
      <c r="IX78" s="107"/>
      <c r="IY78" s="107"/>
      <c r="IZ78" s="107"/>
      <c r="JA78" s="107"/>
      <c r="JB78" s="107"/>
      <c r="JC78" s="107"/>
      <c r="JD78" s="107"/>
      <c r="JE78" s="107"/>
      <c r="JF78" s="107"/>
      <c r="JG78" s="107"/>
      <c r="JH78" s="107"/>
      <c r="JI78" s="107"/>
      <c r="JJ78" s="107"/>
    </row>
    <row r="79" spans="1:270" s="1" customFormat="1" x14ac:dyDescent="0.25">
      <c r="A79" s="107"/>
      <c r="B79" s="107"/>
      <c r="C79" s="107"/>
      <c r="D79" s="107"/>
      <c r="E79" s="107"/>
      <c r="F79" s="2"/>
      <c r="G79" s="2"/>
      <c r="H79" s="12"/>
      <c r="I79" s="107"/>
      <c r="J79" s="107"/>
      <c r="K79" s="107"/>
      <c r="L79" s="107"/>
      <c r="M79" s="107"/>
      <c r="N79" s="107"/>
      <c r="O79" s="107"/>
      <c r="P79" s="107"/>
      <c r="Q79" s="107"/>
      <c r="R79" s="12"/>
      <c r="S79" s="91"/>
      <c r="T79" s="107"/>
      <c r="U79" s="91"/>
      <c r="V79" s="91"/>
      <c r="W79" s="9"/>
      <c r="X79" s="9"/>
      <c r="Y79" s="9"/>
      <c r="Z79" s="9"/>
      <c r="AA79" s="2"/>
      <c r="AB79" s="2"/>
      <c r="AC79" s="91"/>
      <c r="AD79" s="53"/>
      <c r="AE79" s="153"/>
      <c r="AF79" s="107"/>
      <c r="AG79" s="107"/>
      <c r="AH79" s="9"/>
      <c r="AI79" s="107"/>
      <c r="AJ79" s="9"/>
      <c r="AK79" s="107"/>
      <c r="AL79" s="9"/>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c r="GO79" s="107"/>
      <c r="GP79" s="107"/>
      <c r="GQ79" s="107"/>
      <c r="GR79" s="107"/>
      <c r="GS79" s="107"/>
      <c r="GT79" s="107"/>
      <c r="GU79" s="107"/>
      <c r="GV79" s="107"/>
      <c r="GW79" s="107"/>
      <c r="GX79" s="107"/>
      <c r="GY79" s="107"/>
      <c r="GZ79" s="107"/>
      <c r="HA79" s="107"/>
      <c r="HB79" s="107"/>
      <c r="HC79" s="107"/>
      <c r="HD79" s="107"/>
      <c r="HE79" s="107"/>
      <c r="HF79" s="107"/>
      <c r="HG79" s="107"/>
      <c r="HH79" s="107"/>
      <c r="HI79" s="107"/>
      <c r="HJ79" s="107"/>
      <c r="HK79" s="107"/>
      <c r="HL79" s="107"/>
      <c r="HM79" s="107"/>
      <c r="HN79" s="107"/>
      <c r="HO79" s="107"/>
      <c r="HP79" s="107"/>
      <c r="HQ79" s="107"/>
      <c r="HR79" s="107"/>
      <c r="HS79" s="107"/>
      <c r="HT79" s="107"/>
      <c r="HU79" s="107"/>
      <c r="HV79" s="107"/>
      <c r="HW79" s="107"/>
      <c r="HX79" s="107"/>
      <c r="HY79" s="107"/>
      <c r="HZ79" s="107"/>
      <c r="IA79" s="107"/>
      <c r="IB79" s="107"/>
      <c r="IC79" s="107"/>
      <c r="ID79" s="107"/>
      <c r="IE79" s="107"/>
      <c r="IF79" s="107"/>
      <c r="IG79" s="107"/>
      <c r="IH79" s="107"/>
      <c r="II79" s="107"/>
      <c r="IJ79" s="107"/>
      <c r="IK79" s="107"/>
      <c r="IL79" s="107"/>
      <c r="IM79" s="107"/>
      <c r="IN79" s="107"/>
      <c r="IO79" s="107"/>
      <c r="IP79" s="107"/>
      <c r="IQ79" s="107"/>
      <c r="IR79" s="107"/>
      <c r="IS79" s="107"/>
      <c r="IT79" s="107"/>
      <c r="IU79" s="107"/>
      <c r="IV79" s="107"/>
      <c r="IW79" s="107"/>
      <c r="IX79" s="107"/>
      <c r="IY79" s="107"/>
      <c r="IZ79" s="107"/>
      <c r="JA79" s="107"/>
      <c r="JB79" s="107"/>
      <c r="JC79" s="107"/>
      <c r="JD79" s="107"/>
      <c r="JE79" s="107"/>
      <c r="JF79" s="107"/>
      <c r="JG79" s="107"/>
      <c r="JH79" s="107"/>
      <c r="JI79" s="107"/>
      <c r="JJ79" s="107"/>
    </row>
    <row r="80" spans="1:270" s="1" customFormat="1" x14ac:dyDescent="0.25">
      <c r="A80" s="107"/>
      <c r="B80" s="107"/>
      <c r="C80" s="107"/>
      <c r="D80" s="107"/>
      <c r="E80" s="107"/>
      <c r="F80" s="2"/>
      <c r="G80" s="2"/>
      <c r="H80" s="12"/>
      <c r="I80" s="107"/>
      <c r="J80" s="107"/>
      <c r="K80" s="107"/>
      <c r="L80" s="107"/>
      <c r="M80" s="107"/>
      <c r="N80" s="107"/>
      <c r="O80" s="107"/>
      <c r="P80" s="107"/>
      <c r="Q80" s="107"/>
      <c r="R80" s="12"/>
      <c r="S80" s="91"/>
      <c r="T80" s="107"/>
      <c r="U80" s="91"/>
      <c r="V80" s="91"/>
      <c r="W80" s="9"/>
      <c r="X80" s="9"/>
      <c r="Y80" s="9"/>
      <c r="Z80" s="9"/>
      <c r="AA80" s="2"/>
      <c r="AB80" s="2"/>
      <c r="AC80" s="91"/>
      <c r="AD80" s="53"/>
      <c r="AE80" s="153"/>
      <c r="AF80" s="107"/>
      <c r="AG80" s="107"/>
      <c r="AH80" s="9"/>
      <c r="AI80" s="107"/>
      <c r="AJ80" s="9"/>
      <c r="AK80" s="107"/>
      <c r="AL80" s="9"/>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c r="GO80" s="107"/>
      <c r="GP80" s="107"/>
      <c r="GQ80" s="107"/>
      <c r="GR80" s="107"/>
      <c r="GS80" s="107"/>
      <c r="GT80" s="107"/>
      <c r="GU80" s="107"/>
      <c r="GV80" s="107"/>
      <c r="GW80" s="107"/>
      <c r="GX80" s="107"/>
      <c r="GY80" s="107"/>
      <c r="GZ80" s="107"/>
      <c r="HA80" s="107"/>
      <c r="HB80" s="107"/>
      <c r="HC80" s="107"/>
      <c r="HD80" s="107"/>
      <c r="HE80" s="107"/>
      <c r="HF80" s="107"/>
      <c r="HG80" s="107"/>
      <c r="HH80" s="107"/>
      <c r="HI80" s="107"/>
      <c r="HJ80" s="107"/>
      <c r="HK80" s="107"/>
      <c r="HL80" s="107"/>
      <c r="HM80" s="107"/>
      <c r="HN80" s="107"/>
      <c r="HO80" s="107"/>
      <c r="HP80" s="107"/>
      <c r="HQ80" s="107"/>
      <c r="HR80" s="107"/>
      <c r="HS80" s="107"/>
      <c r="HT80" s="107"/>
      <c r="HU80" s="107"/>
      <c r="HV80" s="107"/>
      <c r="HW80" s="107"/>
      <c r="HX80" s="107"/>
      <c r="HY80" s="107"/>
      <c r="HZ80" s="107"/>
      <c r="IA80" s="107"/>
      <c r="IB80" s="107"/>
      <c r="IC80" s="107"/>
      <c r="ID80" s="107"/>
      <c r="IE80" s="107"/>
      <c r="IF80" s="107"/>
      <c r="IG80" s="107"/>
      <c r="IH80" s="107"/>
      <c r="II80" s="107"/>
      <c r="IJ80" s="107"/>
      <c r="IK80" s="107"/>
      <c r="IL80" s="107"/>
      <c r="IM80" s="107"/>
      <c r="IN80" s="107"/>
      <c r="IO80" s="107"/>
      <c r="IP80" s="107"/>
      <c r="IQ80" s="107"/>
      <c r="IR80" s="107"/>
      <c r="IS80" s="107"/>
      <c r="IT80" s="107"/>
      <c r="IU80" s="107"/>
      <c r="IV80" s="107"/>
      <c r="IW80" s="107"/>
      <c r="IX80" s="107"/>
      <c r="IY80" s="107"/>
      <c r="IZ80" s="107"/>
      <c r="JA80" s="107"/>
      <c r="JB80" s="107"/>
      <c r="JC80" s="107"/>
      <c r="JD80" s="107"/>
      <c r="JE80" s="107"/>
      <c r="JF80" s="107"/>
      <c r="JG80" s="107"/>
      <c r="JH80" s="107"/>
      <c r="JI80" s="107"/>
      <c r="JJ80" s="107"/>
    </row>
    <row r="81" spans="1:270" s="1" customFormat="1" x14ac:dyDescent="0.25">
      <c r="A81" s="107"/>
      <c r="B81" s="107"/>
      <c r="C81" s="107"/>
      <c r="D81" s="107"/>
      <c r="E81" s="107"/>
      <c r="F81" s="2"/>
      <c r="G81" s="2"/>
      <c r="H81" s="12"/>
      <c r="I81" s="107"/>
      <c r="J81" s="107"/>
      <c r="K81" s="107"/>
      <c r="L81" s="107"/>
      <c r="M81" s="107"/>
      <c r="N81" s="107"/>
      <c r="O81" s="107"/>
      <c r="P81" s="107"/>
      <c r="Q81" s="107"/>
      <c r="R81" s="12"/>
      <c r="S81" s="91"/>
      <c r="T81" s="107"/>
      <c r="U81" s="91"/>
      <c r="V81" s="91"/>
      <c r="W81" s="9"/>
      <c r="X81" s="9"/>
      <c r="Y81" s="9"/>
      <c r="Z81" s="9"/>
      <c r="AA81" s="2"/>
      <c r="AB81" s="2"/>
      <c r="AC81" s="91"/>
      <c r="AD81" s="53"/>
      <c r="AE81" s="153"/>
      <c r="AF81" s="107"/>
      <c r="AG81" s="107"/>
      <c r="AH81" s="9"/>
      <c r="AI81" s="107"/>
      <c r="AJ81" s="9"/>
      <c r="AK81" s="107"/>
      <c r="AL81" s="9"/>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c r="GO81" s="107"/>
      <c r="GP81" s="107"/>
      <c r="GQ81" s="107"/>
      <c r="GR81" s="107"/>
      <c r="GS81" s="107"/>
      <c r="GT81" s="107"/>
      <c r="GU81" s="107"/>
      <c r="GV81" s="107"/>
      <c r="GW81" s="107"/>
      <c r="GX81" s="107"/>
      <c r="GY81" s="107"/>
      <c r="GZ81" s="107"/>
      <c r="HA81" s="107"/>
      <c r="HB81" s="107"/>
      <c r="HC81" s="107"/>
      <c r="HD81" s="107"/>
      <c r="HE81" s="107"/>
      <c r="HF81" s="107"/>
      <c r="HG81" s="107"/>
      <c r="HH81" s="107"/>
      <c r="HI81" s="107"/>
      <c r="HJ81" s="107"/>
      <c r="HK81" s="107"/>
      <c r="HL81" s="107"/>
      <c r="HM81" s="107"/>
      <c r="HN81" s="107"/>
      <c r="HO81" s="107"/>
      <c r="HP81" s="107"/>
      <c r="HQ81" s="107"/>
      <c r="HR81" s="107"/>
      <c r="HS81" s="107"/>
      <c r="HT81" s="107"/>
      <c r="HU81" s="107"/>
      <c r="HV81" s="107"/>
      <c r="HW81" s="107"/>
      <c r="HX81" s="107"/>
      <c r="HY81" s="107"/>
      <c r="HZ81" s="107"/>
      <c r="IA81" s="107"/>
      <c r="IB81" s="107"/>
      <c r="IC81" s="107"/>
      <c r="ID81" s="107"/>
      <c r="IE81" s="107"/>
      <c r="IF81" s="107"/>
      <c r="IG81" s="107"/>
      <c r="IH81" s="107"/>
      <c r="II81" s="107"/>
      <c r="IJ81" s="107"/>
      <c r="IK81" s="107"/>
      <c r="IL81" s="107"/>
      <c r="IM81" s="107"/>
      <c r="IN81" s="107"/>
      <c r="IO81" s="107"/>
      <c r="IP81" s="107"/>
      <c r="IQ81" s="107"/>
      <c r="IR81" s="107"/>
      <c r="IS81" s="107"/>
      <c r="IT81" s="107"/>
      <c r="IU81" s="107"/>
      <c r="IV81" s="107"/>
      <c r="IW81" s="107"/>
      <c r="IX81" s="107"/>
      <c r="IY81" s="107"/>
      <c r="IZ81" s="107"/>
      <c r="JA81" s="107"/>
      <c r="JB81" s="107"/>
      <c r="JC81" s="107"/>
      <c r="JD81" s="107"/>
      <c r="JE81" s="107"/>
      <c r="JF81" s="107"/>
      <c r="JG81" s="107"/>
      <c r="JH81" s="107"/>
      <c r="JI81" s="107"/>
      <c r="JJ81" s="107"/>
    </row>
    <row r="82" spans="1:270" s="1" customFormat="1" x14ac:dyDescent="0.25">
      <c r="A82" s="107"/>
      <c r="B82" s="107"/>
      <c r="C82" s="107"/>
      <c r="D82" s="107"/>
      <c r="E82" s="107"/>
      <c r="F82" s="2"/>
      <c r="G82" s="2"/>
      <c r="H82" s="12"/>
      <c r="I82" s="107"/>
      <c r="J82" s="107"/>
      <c r="K82" s="107"/>
      <c r="L82" s="107"/>
      <c r="M82" s="107"/>
      <c r="N82" s="107"/>
      <c r="O82" s="107"/>
      <c r="P82" s="107"/>
      <c r="Q82" s="107"/>
      <c r="R82" s="12"/>
      <c r="S82" s="91"/>
      <c r="T82" s="107"/>
      <c r="U82" s="91"/>
      <c r="V82" s="91"/>
      <c r="W82" s="9"/>
      <c r="X82" s="9"/>
      <c r="Y82" s="9"/>
      <c r="Z82" s="9"/>
      <c r="AA82" s="2"/>
      <c r="AB82" s="2"/>
      <c r="AC82" s="91"/>
      <c r="AD82" s="53"/>
      <c r="AE82" s="153"/>
      <c r="AF82" s="107"/>
      <c r="AG82" s="107"/>
      <c r="AH82" s="9"/>
      <c r="AI82" s="107"/>
      <c r="AJ82" s="9"/>
      <c r="AK82" s="107"/>
      <c r="AL82" s="9"/>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c r="GO82" s="107"/>
      <c r="GP82" s="107"/>
      <c r="GQ82" s="107"/>
      <c r="GR82" s="107"/>
      <c r="GS82" s="107"/>
      <c r="GT82" s="107"/>
      <c r="GU82" s="107"/>
      <c r="GV82" s="107"/>
      <c r="GW82" s="107"/>
      <c r="GX82" s="107"/>
      <c r="GY82" s="107"/>
      <c r="GZ82" s="107"/>
      <c r="HA82" s="107"/>
      <c r="HB82" s="107"/>
      <c r="HC82" s="107"/>
      <c r="HD82" s="107"/>
      <c r="HE82" s="107"/>
      <c r="HF82" s="107"/>
      <c r="HG82" s="107"/>
      <c r="HH82" s="107"/>
      <c r="HI82" s="107"/>
      <c r="HJ82" s="107"/>
      <c r="HK82" s="107"/>
      <c r="HL82" s="107"/>
      <c r="HM82" s="107"/>
      <c r="HN82" s="107"/>
      <c r="HO82" s="107"/>
      <c r="HP82" s="107"/>
      <c r="HQ82" s="107"/>
      <c r="HR82" s="107"/>
      <c r="HS82" s="107"/>
      <c r="HT82" s="107"/>
      <c r="HU82" s="107"/>
      <c r="HV82" s="107"/>
      <c r="HW82" s="107"/>
      <c r="HX82" s="107"/>
      <c r="HY82" s="107"/>
      <c r="HZ82" s="107"/>
      <c r="IA82" s="107"/>
      <c r="IB82" s="107"/>
      <c r="IC82" s="107"/>
      <c r="ID82" s="107"/>
      <c r="IE82" s="107"/>
      <c r="IF82" s="107"/>
      <c r="IG82" s="107"/>
      <c r="IH82" s="107"/>
      <c r="II82" s="107"/>
      <c r="IJ82" s="107"/>
      <c r="IK82" s="107"/>
      <c r="IL82" s="107"/>
      <c r="IM82" s="107"/>
      <c r="IN82" s="107"/>
      <c r="IO82" s="107"/>
      <c r="IP82" s="107"/>
      <c r="IQ82" s="107"/>
      <c r="IR82" s="107"/>
      <c r="IS82" s="107"/>
      <c r="IT82" s="107"/>
      <c r="IU82" s="107"/>
      <c r="IV82" s="107"/>
      <c r="IW82" s="107"/>
      <c r="IX82" s="107"/>
      <c r="IY82" s="107"/>
      <c r="IZ82" s="107"/>
      <c r="JA82" s="107"/>
      <c r="JB82" s="107"/>
      <c r="JC82" s="107"/>
      <c r="JD82" s="107"/>
      <c r="JE82" s="107"/>
      <c r="JF82" s="107"/>
      <c r="JG82" s="107"/>
      <c r="JH82" s="107"/>
      <c r="JI82" s="107"/>
      <c r="JJ82" s="107"/>
    </row>
    <row r="83" spans="1:270" s="1" customFormat="1" x14ac:dyDescent="0.25">
      <c r="A83" s="107"/>
      <c r="B83" s="107"/>
      <c r="C83" s="107"/>
      <c r="D83" s="107"/>
      <c r="E83" s="107"/>
      <c r="F83" s="2"/>
      <c r="G83" s="2"/>
      <c r="H83" s="12"/>
      <c r="I83" s="107"/>
      <c r="J83" s="107"/>
      <c r="K83" s="107"/>
      <c r="L83" s="107"/>
      <c r="M83" s="107"/>
      <c r="N83" s="107"/>
      <c r="O83" s="107"/>
      <c r="P83" s="107"/>
      <c r="Q83" s="107"/>
      <c r="R83" s="12"/>
      <c r="S83" s="91"/>
      <c r="T83" s="107"/>
      <c r="U83" s="91"/>
      <c r="V83" s="91"/>
      <c r="W83" s="9"/>
      <c r="X83" s="9"/>
      <c r="Y83" s="9"/>
      <c r="Z83" s="9"/>
      <c r="AA83" s="2"/>
      <c r="AB83" s="2"/>
      <c r="AC83" s="91"/>
      <c r="AD83" s="53"/>
      <c r="AE83" s="153"/>
      <c r="AF83" s="107"/>
      <c r="AG83" s="107"/>
      <c r="AH83" s="9"/>
      <c r="AI83" s="107"/>
      <c r="AJ83" s="9"/>
      <c r="AK83" s="107"/>
      <c r="AL83" s="9"/>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c r="GO83" s="107"/>
      <c r="GP83" s="107"/>
      <c r="GQ83" s="107"/>
      <c r="GR83" s="107"/>
      <c r="GS83" s="107"/>
      <c r="GT83" s="107"/>
      <c r="GU83" s="107"/>
      <c r="GV83" s="107"/>
      <c r="GW83" s="107"/>
      <c r="GX83" s="107"/>
      <c r="GY83" s="107"/>
      <c r="GZ83" s="107"/>
      <c r="HA83" s="107"/>
      <c r="HB83" s="107"/>
      <c r="HC83" s="107"/>
      <c r="HD83" s="107"/>
      <c r="HE83" s="107"/>
      <c r="HF83" s="107"/>
      <c r="HG83" s="107"/>
      <c r="HH83" s="107"/>
      <c r="HI83" s="107"/>
      <c r="HJ83" s="107"/>
      <c r="HK83" s="107"/>
      <c r="HL83" s="107"/>
      <c r="HM83" s="107"/>
      <c r="HN83" s="107"/>
      <c r="HO83" s="107"/>
      <c r="HP83" s="107"/>
      <c r="HQ83" s="107"/>
      <c r="HR83" s="107"/>
      <c r="HS83" s="107"/>
      <c r="HT83" s="107"/>
      <c r="HU83" s="107"/>
      <c r="HV83" s="107"/>
      <c r="HW83" s="107"/>
      <c r="HX83" s="107"/>
      <c r="HY83" s="107"/>
      <c r="HZ83" s="107"/>
      <c r="IA83" s="107"/>
      <c r="IB83" s="107"/>
      <c r="IC83" s="107"/>
      <c r="ID83" s="107"/>
      <c r="IE83" s="107"/>
      <c r="IF83" s="107"/>
      <c r="IG83" s="107"/>
      <c r="IH83" s="107"/>
      <c r="II83" s="107"/>
      <c r="IJ83" s="107"/>
      <c r="IK83" s="107"/>
      <c r="IL83" s="107"/>
      <c r="IM83" s="107"/>
      <c r="IN83" s="107"/>
      <c r="IO83" s="107"/>
      <c r="IP83" s="107"/>
      <c r="IQ83" s="107"/>
      <c r="IR83" s="107"/>
      <c r="IS83" s="107"/>
      <c r="IT83" s="107"/>
      <c r="IU83" s="107"/>
      <c r="IV83" s="107"/>
      <c r="IW83" s="107"/>
      <c r="IX83" s="107"/>
      <c r="IY83" s="107"/>
      <c r="IZ83" s="107"/>
      <c r="JA83" s="107"/>
      <c r="JB83" s="107"/>
      <c r="JC83" s="107"/>
      <c r="JD83" s="107"/>
      <c r="JE83" s="107"/>
      <c r="JF83" s="107"/>
      <c r="JG83" s="107"/>
      <c r="JH83" s="107"/>
      <c r="JI83" s="107"/>
      <c r="JJ83" s="107"/>
    </row>
    <row r="84" spans="1:270" s="1" customFormat="1" x14ac:dyDescent="0.25">
      <c r="A84" s="107"/>
      <c r="B84" s="107"/>
      <c r="C84" s="107"/>
      <c r="D84" s="107"/>
      <c r="E84" s="107"/>
      <c r="F84" s="2"/>
      <c r="G84" s="2"/>
      <c r="H84" s="12"/>
      <c r="I84" s="107"/>
      <c r="J84" s="107"/>
      <c r="K84" s="107"/>
      <c r="L84" s="107"/>
      <c r="M84" s="107"/>
      <c r="N84" s="107"/>
      <c r="O84" s="107"/>
      <c r="P84" s="107"/>
      <c r="Q84" s="107"/>
      <c r="R84" s="12"/>
      <c r="S84" s="91"/>
      <c r="T84" s="107"/>
      <c r="U84" s="91"/>
      <c r="V84" s="91"/>
      <c r="W84" s="9"/>
      <c r="X84" s="9"/>
      <c r="Y84" s="9"/>
      <c r="Z84" s="9"/>
      <c r="AA84" s="2"/>
      <c r="AB84" s="2"/>
      <c r="AC84" s="91"/>
      <c r="AD84" s="53"/>
      <c r="AE84" s="153"/>
      <c r="AF84" s="107"/>
      <c r="AG84" s="107"/>
      <c r="AH84" s="9"/>
      <c r="AI84" s="107"/>
      <c r="AJ84" s="9"/>
      <c r="AK84" s="107"/>
      <c r="AL84" s="9"/>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c r="GO84" s="107"/>
      <c r="GP84" s="107"/>
      <c r="GQ84" s="107"/>
      <c r="GR84" s="107"/>
      <c r="GS84" s="107"/>
      <c r="GT84" s="107"/>
      <c r="GU84" s="107"/>
      <c r="GV84" s="107"/>
      <c r="GW84" s="107"/>
      <c r="GX84" s="107"/>
      <c r="GY84" s="107"/>
      <c r="GZ84" s="107"/>
      <c r="HA84" s="107"/>
      <c r="HB84" s="107"/>
      <c r="HC84" s="107"/>
      <c r="HD84" s="107"/>
      <c r="HE84" s="107"/>
      <c r="HF84" s="107"/>
      <c r="HG84" s="107"/>
      <c r="HH84" s="107"/>
      <c r="HI84" s="107"/>
      <c r="HJ84" s="107"/>
      <c r="HK84" s="107"/>
      <c r="HL84" s="107"/>
      <c r="HM84" s="107"/>
      <c r="HN84" s="107"/>
      <c r="HO84" s="107"/>
      <c r="HP84" s="107"/>
      <c r="HQ84" s="107"/>
      <c r="HR84" s="107"/>
      <c r="HS84" s="107"/>
      <c r="HT84" s="107"/>
      <c r="HU84" s="107"/>
      <c r="HV84" s="107"/>
      <c r="HW84" s="107"/>
      <c r="HX84" s="107"/>
      <c r="HY84" s="107"/>
      <c r="HZ84" s="107"/>
      <c r="IA84" s="107"/>
      <c r="IB84" s="107"/>
      <c r="IC84" s="107"/>
      <c r="ID84" s="107"/>
      <c r="IE84" s="107"/>
      <c r="IF84" s="107"/>
      <c r="IG84" s="107"/>
      <c r="IH84" s="107"/>
      <c r="II84" s="107"/>
      <c r="IJ84" s="107"/>
      <c r="IK84" s="107"/>
      <c r="IL84" s="107"/>
      <c r="IM84" s="107"/>
      <c r="IN84" s="107"/>
      <c r="IO84" s="107"/>
      <c r="IP84" s="107"/>
      <c r="IQ84" s="107"/>
      <c r="IR84" s="107"/>
      <c r="IS84" s="107"/>
      <c r="IT84" s="107"/>
      <c r="IU84" s="107"/>
      <c r="IV84" s="107"/>
      <c r="IW84" s="107"/>
      <c r="IX84" s="107"/>
      <c r="IY84" s="107"/>
      <c r="IZ84" s="107"/>
      <c r="JA84" s="107"/>
      <c r="JB84" s="107"/>
      <c r="JC84" s="107"/>
      <c r="JD84" s="107"/>
      <c r="JE84" s="107"/>
      <c r="JF84" s="107"/>
      <c r="JG84" s="107"/>
      <c r="JH84" s="107"/>
      <c r="JI84" s="107"/>
      <c r="JJ84" s="107"/>
    </row>
    <row r="85" spans="1:270" s="1" customFormat="1" x14ac:dyDescent="0.25">
      <c r="A85" s="107"/>
      <c r="B85" s="107"/>
      <c r="C85" s="107"/>
      <c r="D85" s="107"/>
      <c r="E85" s="107"/>
      <c r="F85" s="2"/>
      <c r="G85" s="2"/>
      <c r="H85" s="12"/>
      <c r="I85" s="107"/>
      <c r="J85" s="107"/>
      <c r="K85" s="107"/>
      <c r="L85" s="107"/>
      <c r="M85" s="107"/>
      <c r="N85" s="107"/>
      <c r="O85" s="107"/>
      <c r="P85" s="107"/>
      <c r="Q85" s="107"/>
      <c r="R85" s="12"/>
      <c r="S85" s="91"/>
      <c r="T85" s="107"/>
      <c r="U85" s="91"/>
      <c r="V85" s="91"/>
      <c r="W85" s="9"/>
      <c r="X85" s="9"/>
      <c r="Y85" s="9"/>
      <c r="Z85" s="9"/>
      <c r="AA85" s="2"/>
      <c r="AB85" s="2"/>
      <c r="AC85" s="91"/>
      <c r="AD85" s="53"/>
      <c r="AE85" s="153"/>
      <c r="AF85" s="107"/>
      <c r="AG85" s="107"/>
      <c r="AH85" s="9"/>
      <c r="AI85" s="107"/>
      <c r="AJ85" s="9"/>
      <c r="AK85" s="107"/>
      <c r="AL85" s="9"/>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c r="GO85" s="107"/>
      <c r="GP85" s="107"/>
      <c r="GQ85" s="107"/>
      <c r="GR85" s="107"/>
      <c r="GS85" s="107"/>
      <c r="GT85" s="107"/>
      <c r="GU85" s="107"/>
      <c r="GV85" s="107"/>
      <c r="GW85" s="107"/>
      <c r="GX85" s="107"/>
      <c r="GY85" s="107"/>
      <c r="GZ85" s="107"/>
      <c r="HA85" s="107"/>
      <c r="HB85" s="107"/>
      <c r="HC85" s="107"/>
      <c r="HD85" s="107"/>
      <c r="HE85" s="107"/>
      <c r="HF85" s="107"/>
      <c r="HG85" s="107"/>
      <c r="HH85" s="107"/>
      <c r="HI85" s="107"/>
      <c r="HJ85" s="107"/>
      <c r="HK85" s="107"/>
      <c r="HL85" s="107"/>
      <c r="HM85" s="107"/>
      <c r="HN85" s="107"/>
      <c r="HO85" s="107"/>
      <c r="HP85" s="107"/>
      <c r="HQ85" s="107"/>
      <c r="HR85" s="107"/>
      <c r="HS85" s="107"/>
      <c r="HT85" s="107"/>
      <c r="HU85" s="107"/>
      <c r="HV85" s="107"/>
      <c r="HW85" s="107"/>
      <c r="HX85" s="107"/>
      <c r="HY85" s="107"/>
      <c r="HZ85" s="107"/>
      <c r="IA85" s="107"/>
      <c r="IB85" s="107"/>
      <c r="IC85" s="107"/>
      <c r="ID85" s="107"/>
      <c r="IE85" s="107"/>
      <c r="IF85" s="107"/>
      <c r="IG85" s="107"/>
      <c r="IH85" s="107"/>
      <c r="II85" s="107"/>
      <c r="IJ85" s="107"/>
      <c r="IK85" s="107"/>
      <c r="IL85" s="107"/>
      <c r="IM85" s="107"/>
      <c r="IN85" s="107"/>
      <c r="IO85" s="107"/>
      <c r="IP85" s="107"/>
      <c r="IQ85" s="107"/>
      <c r="IR85" s="107"/>
      <c r="IS85" s="107"/>
      <c r="IT85" s="107"/>
      <c r="IU85" s="107"/>
      <c r="IV85" s="107"/>
      <c r="IW85" s="107"/>
      <c r="IX85" s="107"/>
      <c r="IY85" s="107"/>
      <c r="IZ85" s="107"/>
      <c r="JA85" s="107"/>
      <c r="JB85" s="107"/>
      <c r="JC85" s="107"/>
      <c r="JD85" s="107"/>
      <c r="JE85" s="107"/>
      <c r="JF85" s="107"/>
      <c r="JG85" s="107"/>
      <c r="JH85" s="107"/>
      <c r="JI85" s="107"/>
      <c r="JJ85" s="107"/>
    </row>
    <row r="86" spans="1:270" s="1" customFormat="1" x14ac:dyDescent="0.25">
      <c r="A86" s="107"/>
      <c r="B86" s="107"/>
      <c r="C86" s="107"/>
      <c r="D86" s="107"/>
      <c r="E86" s="107"/>
      <c r="F86" s="2"/>
      <c r="G86" s="2"/>
      <c r="H86" s="12"/>
      <c r="I86" s="107"/>
      <c r="J86" s="107"/>
      <c r="K86" s="107"/>
      <c r="L86" s="107"/>
      <c r="M86" s="107"/>
      <c r="N86" s="107"/>
      <c r="O86" s="107"/>
      <c r="P86" s="107"/>
      <c r="Q86" s="107"/>
      <c r="R86" s="12"/>
      <c r="S86" s="91"/>
      <c r="T86" s="107"/>
      <c r="U86" s="91"/>
      <c r="V86" s="91"/>
      <c r="W86" s="9"/>
      <c r="X86" s="9"/>
      <c r="Y86" s="9"/>
      <c r="Z86" s="9"/>
      <c r="AA86" s="2"/>
      <c r="AB86" s="2"/>
      <c r="AC86" s="91"/>
      <c r="AD86" s="53"/>
      <c r="AE86" s="153"/>
      <c r="AF86" s="107"/>
      <c r="AG86" s="107"/>
      <c r="AH86" s="9"/>
      <c r="AI86" s="107"/>
      <c r="AJ86" s="9"/>
      <c r="AK86" s="107"/>
      <c r="AL86" s="9"/>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c r="GO86" s="107"/>
      <c r="GP86" s="107"/>
      <c r="GQ86" s="107"/>
      <c r="GR86" s="107"/>
      <c r="GS86" s="107"/>
      <c r="GT86" s="107"/>
      <c r="GU86" s="107"/>
      <c r="GV86" s="107"/>
      <c r="GW86" s="107"/>
      <c r="GX86" s="107"/>
      <c r="GY86" s="107"/>
      <c r="GZ86" s="107"/>
      <c r="HA86" s="107"/>
      <c r="HB86" s="107"/>
      <c r="HC86" s="107"/>
      <c r="HD86" s="107"/>
      <c r="HE86" s="107"/>
      <c r="HF86" s="107"/>
      <c r="HG86" s="107"/>
      <c r="HH86" s="107"/>
      <c r="HI86" s="107"/>
      <c r="HJ86" s="107"/>
      <c r="HK86" s="107"/>
      <c r="HL86" s="107"/>
      <c r="HM86" s="107"/>
      <c r="HN86" s="107"/>
      <c r="HO86" s="107"/>
      <c r="HP86" s="107"/>
      <c r="HQ86" s="107"/>
      <c r="HR86" s="107"/>
      <c r="HS86" s="107"/>
      <c r="HT86" s="107"/>
      <c r="HU86" s="107"/>
      <c r="HV86" s="107"/>
      <c r="HW86" s="107"/>
      <c r="HX86" s="107"/>
      <c r="HY86" s="107"/>
      <c r="HZ86" s="107"/>
      <c r="IA86" s="107"/>
      <c r="IB86" s="107"/>
      <c r="IC86" s="107"/>
      <c r="ID86" s="107"/>
      <c r="IE86" s="107"/>
      <c r="IF86" s="107"/>
      <c r="IG86" s="107"/>
      <c r="IH86" s="107"/>
      <c r="II86" s="107"/>
      <c r="IJ86" s="107"/>
      <c r="IK86" s="107"/>
      <c r="IL86" s="107"/>
      <c r="IM86" s="107"/>
      <c r="IN86" s="107"/>
      <c r="IO86" s="107"/>
      <c r="IP86" s="107"/>
      <c r="IQ86" s="107"/>
      <c r="IR86" s="107"/>
      <c r="IS86" s="107"/>
      <c r="IT86" s="107"/>
      <c r="IU86" s="107"/>
      <c r="IV86" s="107"/>
      <c r="IW86" s="107"/>
      <c r="IX86" s="107"/>
      <c r="IY86" s="107"/>
      <c r="IZ86" s="107"/>
      <c r="JA86" s="107"/>
      <c r="JB86" s="107"/>
      <c r="JC86" s="107"/>
      <c r="JD86" s="107"/>
      <c r="JE86" s="107"/>
      <c r="JF86" s="107"/>
      <c r="JG86" s="107"/>
      <c r="JH86" s="107"/>
      <c r="JI86" s="107"/>
      <c r="JJ86" s="107"/>
    </row>
    <row r="87" spans="1:270" s="1" customFormat="1" x14ac:dyDescent="0.25">
      <c r="A87" s="107"/>
      <c r="B87" s="107"/>
      <c r="C87" s="107"/>
      <c r="D87" s="107"/>
      <c r="E87" s="107"/>
      <c r="F87" s="2"/>
      <c r="G87" s="2"/>
      <c r="H87" s="12"/>
      <c r="I87" s="107"/>
      <c r="J87" s="107"/>
      <c r="K87" s="107"/>
      <c r="L87" s="107"/>
      <c r="M87" s="107"/>
      <c r="N87" s="107"/>
      <c r="O87" s="107"/>
      <c r="P87" s="107"/>
      <c r="Q87" s="107"/>
      <c r="R87" s="12"/>
      <c r="S87" s="91"/>
      <c r="T87" s="107"/>
      <c r="U87" s="91"/>
      <c r="V87" s="91"/>
      <c r="W87" s="9"/>
      <c r="X87" s="9"/>
      <c r="Y87" s="9"/>
      <c r="Z87" s="9"/>
      <c r="AA87" s="2"/>
      <c r="AB87" s="2"/>
      <c r="AC87" s="91"/>
      <c r="AD87" s="53"/>
      <c r="AE87" s="153"/>
      <c r="AF87" s="107"/>
      <c r="AG87" s="107"/>
      <c r="AH87" s="9"/>
      <c r="AI87" s="107"/>
      <c r="AJ87" s="9"/>
      <c r="AK87" s="107"/>
      <c r="AL87" s="9"/>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c r="GO87" s="107"/>
      <c r="GP87" s="107"/>
      <c r="GQ87" s="107"/>
      <c r="GR87" s="107"/>
      <c r="GS87" s="107"/>
      <c r="GT87" s="107"/>
      <c r="GU87" s="107"/>
      <c r="GV87" s="107"/>
      <c r="GW87" s="107"/>
      <c r="GX87" s="107"/>
      <c r="GY87" s="107"/>
      <c r="GZ87" s="107"/>
      <c r="HA87" s="107"/>
      <c r="HB87" s="107"/>
      <c r="HC87" s="107"/>
      <c r="HD87" s="107"/>
      <c r="HE87" s="107"/>
      <c r="HF87" s="107"/>
      <c r="HG87" s="107"/>
      <c r="HH87" s="107"/>
      <c r="HI87" s="107"/>
      <c r="HJ87" s="107"/>
      <c r="HK87" s="107"/>
      <c r="HL87" s="107"/>
      <c r="HM87" s="107"/>
      <c r="HN87" s="107"/>
      <c r="HO87" s="107"/>
      <c r="HP87" s="107"/>
      <c r="HQ87" s="107"/>
      <c r="HR87" s="107"/>
      <c r="HS87" s="107"/>
      <c r="HT87" s="107"/>
      <c r="HU87" s="107"/>
      <c r="HV87" s="107"/>
      <c r="HW87" s="107"/>
      <c r="HX87" s="107"/>
      <c r="HY87" s="107"/>
      <c r="HZ87" s="107"/>
      <c r="IA87" s="107"/>
      <c r="IB87" s="107"/>
      <c r="IC87" s="107"/>
      <c r="ID87" s="107"/>
      <c r="IE87" s="107"/>
      <c r="IF87" s="107"/>
      <c r="IG87" s="107"/>
      <c r="IH87" s="107"/>
      <c r="II87" s="107"/>
      <c r="IJ87" s="107"/>
      <c r="IK87" s="107"/>
      <c r="IL87" s="107"/>
      <c r="IM87" s="107"/>
      <c r="IN87" s="107"/>
      <c r="IO87" s="107"/>
      <c r="IP87" s="107"/>
      <c r="IQ87" s="107"/>
      <c r="IR87" s="107"/>
      <c r="IS87" s="107"/>
      <c r="IT87" s="107"/>
      <c r="IU87" s="107"/>
      <c r="IV87" s="107"/>
      <c r="IW87" s="107"/>
      <c r="IX87" s="107"/>
      <c r="IY87" s="107"/>
      <c r="IZ87" s="107"/>
      <c r="JA87" s="107"/>
      <c r="JB87" s="107"/>
      <c r="JC87" s="107"/>
      <c r="JD87" s="107"/>
      <c r="JE87" s="107"/>
      <c r="JF87" s="107"/>
      <c r="JG87" s="107"/>
      <c r="JH87" s="107"/>
      <c r="JI87" s="107"/>
      <c r="JJ87" s="107"/>
    </row>
    <row r="88" spans="1:270" s="1" customFormat="1" x14ac:dyDescent="0.25">
      <c r="A88" s="107"/>
      <c r="B88" s="107"/>
      <c r="C88" s="107"/>
      <c r="D88" s="107"/>
      <c r="E88" s="107"/>
      <c r="F88" s="2"/>
      <c r="G88" s="2"/>
      <c r="H88" s="12"/>
      <c r="I88" s="107"/>
      <c r="J88" s="107"/>
      <c r="K88" s="107"/>
      <c r="L88" s="107"/>
      <c r="M88" s="107"/>
      <c r="N88" s="107"/>
      <c r="O88" s="107"/>
      <c r="P88" s="107"/>
      <c r="Q88" s="107"/>
      <c r="R88" s="12"/>
      <c r="S88" s="91"/>
      <c r="T88" s="107"/>
      <c r="U88" s="91"/>
      <c r="V88" s="91"/>
      <c r="W88" s="9"/>
      <c r="X88" s="9"/>
      <c r="Y88" s="9"/>
      <c r="Z88" s="9"/>
      <c r="AA88" s="2"/>
      <c r="AB88" s="2"/>
      <c r="AC88" s="91"/>
      <c r="AD88" s="53"/>
      <c r="AE88" s="153"/>
      <c r="AF88" s="107"/>
      <c r="AG88" s="107"/>
      <c r="AH88" s="9"/>
      <c r="AI88" s="107"/>
      <c r="AJ88" s="9"/>
      <c r="AK88" s="107"/>
      <c r="AL88" s="9"/>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c r="GO88" s="107"/>
      <c r="GP88" s="107"/>
      <c r="GQ88" s="107"/>
      <c r="GR88" s="107"/>
      <c r="GS88" s="107"/>
      <c r="GT88" s="107"/>
      <c r="GU88" s="107"/>
      <c r="GV88" s="107"/>
      <c r="GW88" s="107"/>
      <c r="GX88" s="107"/>
      <c r="GY88" s="107"/>
      <c r="GZ88" s="107"/>
      <c r="HA88" s="107"/>
      <c r="HB88" s="107"/>
      <c r="HC88" s="107"/>
      <c r="HD88" s="107"/>
      <c r="HE88" s="107"/>
      <c r="HF88" s="107"/>
      <c r="HG88" s="107"/>
      <c r="HH88" s="107"/>
      <c r="HI88" s="107"/>
      <c r="HJ88" s="107"/>
      <c r="HK88" s="107"/>
      <c r="HL88" s="107"/>
      <c r="HM88" s="107"/>
      <c r="HN88" s="107"/>
      <c r="HO88" s="107"/>
      <c r="HP88" s="107"/>
      <c r="HQ88" s="107"/>
      <c r="HR88" s="107"/>
      <c r="HS88" s="107"/>
      <c r="HT88" s="107"/>
      <c r="HU88" s="107"/>
      <c r="HV88" s="107"/>
      <c r="HW88" s="107"/>
      <c r="HX88" s="107"/>
      <c r="HY88" s="107"/>
      <c r="HZ88" s="107"/>
      <c r="IA88" s="107"/>
      <c r="IB88" s="107"/>
      <c r="IC88" s="107"/>
      <c r="ID88" s="107"/>
      <c r="IE88" s="107"/>
      <c r="IF88" s="107"/>
      <c r="IG88" s="107"/>
      <c r="IH88" s="107"/>
      <c r="II88" s="107"/>
      <c r="IJ88" s="107"/>
      <c r="IK88" s="107"/>
      <c r="IL88" s="107"/>
      <c r="IM88" s="107"/>
      <c r="IN88" s="107"/>
      <c r="IO88" s="107"/>
      <c r="IP88" s="107"/>
      <c r="IQ88" s="107"/>
      <c r="IR88" s="107"/>
      <c r="IS88" s="107"/>
      <c r="IT88" s="107"/>
      <c r="IU88" s="107"/>
      <c r="IV88" s="107"/>
      <c r="IW88" s="107"/>
      <c r="IX88" s="107"/>
      <c r="IY88" s="107"/>
      <c r="IZ88" s="107"/>
      <c r="JA88" s="107"/>
      <c r="JB88" s="107"/>
      <c r="JC88" s="107"/>
      <c r="JD88" s="107"/>
      <c r="JE88" s="107"/>
      <c r="JF88" s="107"/>
      <c r="JG88" s="107"/>
      <c r="JH88" s="107"/>
      <c r="JI88" s="107"/>
      <c r="JJ88" s="107"/>
    </row>
    <row r="89" spans="1:270" s="1" customFormat="1" x14ac:dyDescent="0.25">
      <c r="A89" s="107"/>
      <c r="B89" s="107"/>
      <c r="C89" s="107"/>
      <c r="D89" s="107"/>
      <c r="E89" s="107"/>
      <c r="F89" s="2"/>
      <c r="G89" s="2"/>
      <c r="H89" s="12"/>
      <c r="I89" s="107"/>
      <c r="J89" s="107"/>
      <c r="K89" s="107"/>
      <c r="L89" s="107"/>
      <c r="M89" s="107"/>
      <c r="N89" s="107"/>
      <c r="O89" s="107"/>
      <c r="P89" s="107"/>
      <c r="Q89" s="107"/>
      <c r="R89" s="12"/>
      <c r="S89" s="91"/>
      <c r="T89" s="107"/>
      <c r="U89" s="91"/>
      <c r="V89" s="91"/>
      <c r="W89" s="9"/>
      <c r="X89" s="9"/>
      <c r="Y89" s="9"/>
      <c r="Z89" s="9"/>
      <c r="AA89" s="2"/>
      <c r="AB89" s="2"/>
      <c r="AC89" s="91"/>
      <c r="AD89" s="53"/>
      <c r="AE89" s="153"/>
      <c r="AF89" s="107"/>
      <c r="AG89" s="107"/>
      <c r="AH89" s="9"/>
      <c r="AI89" s="107"/>
      <c r="AJ89" s="9"/>
      <c r="AK89" s="107"/>
      <c r="AL89" s="9"/>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c r="GO89" s="107"/>
      <c r="GP89" s="107"/>
      <c r="GQ89" s="107"/>
      <c r="GR89" s="107"/>
      <c r="GS89" s="107"/>
      <c r="GT89" s="107"/>
      <c r="GU89" s="107"/>
      <c r="GV89" s="107"/>
      <c r="GW89" s="107"/>
      <c r="GX89" s="107"/>
      <c r="GY89" s="107"/>
      <c r="GZ89" s="107"/>
      <c r="HA89" s="107"/>
      <c r="HB89" s="107"/>
      <c r="HC89" s="107"/>
      <c r="HD89" s="107"/>
      <c r="HE89" s="107"/>
      <c r="HF89" s="107"/>
      <c r="HG89" s="107"/>
      <c r="HH89" s="107"/>
      <c r="HI89" s="107"/>
      <c r="HJ89" s="107"/>
      <c r="HK89" s="107"/>
      <c r="HL89" s="107"/>
      <c r="HM89" s="107"/>
      <c r="HN89" s="107"/>
      <c r="HO89" s="107"/>
      <c r="HP89" s="107"/>
      <c r="HQ89" s="107"/>
      <c r="HR89" s="107"/>
      <c r="HS89" s="107"/>
      <c r="HT89" s="107"/>
      <c r="HU89" s="107"/>
      <c r="HV89" s="107"/>
      <c r="HW89" s="107"/>
      <c r="HX89" s="107"/>
      <c r="HY89" s="107"/>
      <c r="HZ89" s="107"/>
      <c r="IA89" s="107"/>
      <c r="IB89" s="107"/>
      <c r="IC89" s="107"/>
      <c r="ID89" s="107"/>
      <c r="IE89" s="107"/>
      <c r="IF89" s="107"/>
      <c r="IG89" s="107"/>
      <c r="IH89" s="107"/>
      <c r="II89" s="107"/>
      <c r="IJ89" s="107"/>
      <c r="IK89" s="107"/>
      <c r="IL89" s="107"/>
      <c r="IM89" s="107"/>
      <c r="IN89" s="107"/>
      <c r="IO89" s="107"/>
      <c r="IP89" s="107"/>
      <c r="IQ89" s="107"/>
      <c r="IR89" s="107"/>
      <c r="IS89" s="107"/>
      <c r="IT89" s="107"/>
      <c r="IU89" s="107"/>
      <c r="IV89" s="107"/>
      <c r="IW89" s="107"/>
      <c r="IX89" s="107"/>
      <c r="IY89" s="107"/>
      <c r="IZ89" s="107"/>
      <c r="JA89" s="107"/>
      <c r="JB89" s="107"/>
      <c r="JC89" s="107"/>
      <c r="JD89" s="107"/>
      <c r="JE89" s="107"/>
      <c r="JF89" s="107"/>
      <c r="JG89" s="107"/>
      <c r="JH89" s="107"/>
      <c r="JI89" s="107"/>
      <c r="JJ89" s="107"/>
    </row>
    <row r="90" spans="1:270" s="1" customFormat="1" x14ac:dyDescent="0.25">
      <c r="A90" s="107"/>
      <c r="B90" s="107"/>
      <c r="C90" s="107"/>
      <c r="D90" s="107"/>
      <c r="E90" s="107"/>
      <c r="F90" s="2"/>
      <c r="G90" s="2"/>
      <c r="H90" s="12"/>
      <c r="I90" s="107"/>
      <c r="J90" s="107"/>
      <c r="K90" s="107"/>
      <c r="L90" s="107"/>
      <c r="M90" s="107"/>
      <c r="N90" s="107"/>
      <c r="O90" s="107"/>
      <c r="P90" s="107"/>
      <c r="Q90" s="107"/>
      <c r="R90" s="12"/>
      <c r="S90" s="91"/>
      <c r="T90" s="107"/>
      <c r="U90" s="91"/>
      <c r="V90" s="91"/>
      <c r="W90" s="9"/>
      <c r="X90" s="9"/>
      <c r="Y90" s="9"/>
      <c r="Z90" s="9"/>
      <c r="AA90" s="2"/>
      <c r="AB90" s="2"/>
      <c r="AC90" s="91"/>
      <c r="AD90" s="53"/>
      <c r="AE90" s="153"/>
      <c r="AF90" s="107"/>
      <c r="AG90" s="107"/>
      <c r="AH90" s="9"/>
      <c r="AI90" s="107"/>
      <c r="AJ90" s="9"/>
      <c r="AK90" s="107"/>
      <c r="AL90" s="9"/>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c r="GO90" s="107"/>
      <c r="GP90" s="107"/>
      <c r="GQ90" s="107"/>
      <c r="GR90" s="107"/>
      <c r="GS90" s="107"/>
      <c r="GT90" s="107"/>
      <c r="GU90" s="107"/>
      <c r="GV90" s="107"/>
      <c r="GW90" s="107"/>
      <c r="GX90" s="107"/>
      <c r="GY90" s="107"/>
      <c r="GZ90" s="107"/>
      <c r="HA90" s="107"/>
      <c r="HB90" s="107"/>
      <c r="HC90" s="107"/>
      <c r="HD90" s="107"/>
      <c r="HE90" s="107"/>
      <c r="HF90" s="107"/>
      <c r="HG90" s="107"/>
      <c r="HH90" s="107"/>
      <c r="HI90" s="107"/>
      <c r="HJ90" s="107"/>
      <c r="HK90" s="107"/>
      <c r="HL90" s="107"/>
      <c r="HM90" s="107"/>
      <c r="HN90" s="107"/>
      <c r="HO90" s="107"/>
      <c r="HP90" s="107"/>
      <c r="HQ90" s="107"/>
      <c r="HR90" s="107"/>
      <c r="HS90" s="107"/>
      <c r="HT90" s="107"/>
      <c r="HU90" s="107"/>
      <c r="HV90" s="107"/>
      <c r="HW90" s="107"/>
      <c r="HX90" s="107"/>
      <c r="HY90" s="107"/>
      <c r="HZ90" s="107"/>
      <c r="IA90" s="107"/>
      <c r="IB90" s="107"/>
      <c r="IC90" s="107"/>
      <c r="ID90" s="107"/>
      <c r="IE90" s="107"/>
      <c r="IF90" s="107"/>
      <c r="IG90" s="107"/>
      <c r="IH90" s="107"/>
      <c r="II90" s="107"/>
      <c r="IJ90" s="107"/>
      <c r="IK90" s="107"/>
      <c r="IL90" s="107"/>
      <c r="IM90" s="107"/>
      <c r="IN90" s="107"/>
      <c r="IO90" s="107"/>
      <c r="IP90" s="107"/>
      <c r="IQ90" s="107"/>
      <c r="IR90" s="107"/>
      <c r="IS90" s="107"/>
      <c r="IT90" s="107"/>
      <c r="IU90" s="107"/>
      <c r="IV90" s="107"/>
      <c r="IW90" s="107"/>
      <c r="IX90" s="107"/>
      <c r="IY90" s="107"/>
      <c r="IZ90" s="107"/>
      <c r="JA90" s="107"/>
      <c r="JB90" s="107"/>
      <c r="JC90" s="107"/>
      <c r="JD90" s="107"/>
      <c r="JE90" s="107"/>
      <c r="JF90" s="107"/>
      <c r="JG90" s="107"/>
      <c r="JH90" s="107"/>
      <c r="JI90" s="107"/>
      <c r="JJ90" s="107"/>
    </row>
    <row r="91" spans="1:270" s="1" customFormat="1" x14ac:dyDescent="0.25">
      <c r="A91" s="107"/>
      <c r="B91" s="107"/>
      <c r="C91" s="107"/>
      <c r="D91" s="107"/>
      <c r="E91" s="107"/>
      <c r="F91" s="2"/>
      <c r="G91" s="2"/>
      <c r="H91" s="12"/>
      <c r="I91" s="107"/>
      <c r="J91" s="107"/>
      <c r="K91" s="107"/>
      <c r="L91" s="107"/>
      <c r="M91" s="107"/>
      <c r="N91" s="107"/>
      <c r="O91" s="107"/>
      <c r="P91" s="107"/>
      <c r="Q91" s="107"/>
      <c r="R91" s="12"/>
      <c r="S91" s="91"/>
      <c r="T91" s="107"/>
      <c r="U91" s="91"/>
      <c r="V91" s="91"/>
      <c r="W91" s="9"/>
      <c r="X91" s="9"/>
      <c r="Y91" s="9"/>
      <c r="Z91" s="9"/>
      <c r="AA91" s="2"/>
      <c r="AB91" s="2"/>
      <c r="AC91" s="91"/>
      <c r="AD91" s="53"/>
      <c r="AE91" s="153"/>
      <c r="AF91" s="107"/>
      <c r="AG91" s="107"/>
      <c r="AH91" s="9"/>
      <c r="AI91" s="107"/>
      <c r="AJ91" s="9"/>
      <c r="AK91" s="107"/>
      <c r="AL91" s="9"/>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c r="GO91" s="107"/>
      <c r="GP91" s="107"/>
      <c r="GQ91" s="107"/>
      <c r="GR91" s="107"/>
      <c r="GS91" s="107"/>
      <c r="GT91" s="107"/>
      <c r="GU91" s="107"/>
      <c r="GV91" s="107"/>
      <c r="GW91" s="107"/>
      <c r="GX91" s="107"/>
      <c r="GY91" s="107"/>
      <c r="GZ91" s="107"/>
      <c r="HA91" s="107"/>
      <c r="HB91" s="107"/>
      <c r="HC91" s="107"/>
      <c r="HD91" s="107"/>
      <c r="HE91" s="107"/>
      <c r="HF91" s="107"/>
      <c r="HG91" s="107"/>
      <c r="HH91" s="107"/>
      <c r="HI91" s="107"/>
      <c r="HJ91" s="107"/>
      <c r="HK91" s="107"/>
      <c r="HL91" s="107"/>
      <c r="HM91" s="107"/>
      <c r="HN91" s="107"/>
      <c r="HO91" s="107"/>
      <c r="HP91" s="107"/>
      <c r="HQ91" s="107"/>
      <c r="HR91" s="107"/>
      <c r="HS91" s="107"/>
      <c r="HT91" s="107"/>
      <c r="HU91" s="107"/>
      <c r="HV91" s="107"/>
      <c r="HW91" s="107"/>
      <c r="HX91" s="107"/>
      <c r="HY91" s="107"/>
      <c r="HZ91" s="107"/>
      <c r="IA91" s="107"/>
      <c r="IB91" s="107"/>
      <c r="IC91" s="107"/>
      <c r="ID91" s="107"/>
      <c r="IE91" s="107"/>
      <c r="IF91" s="107"/>
      <c r="IG91" s="107"/>
      <c r="IH91" s="107"/>
      <c r="II91" s="107"/>
      <c r="IJ91" s="107"/>
      <c r="IK91" s="107"/>
      <c r="IL91" s="107"/>
      <c r="IM91" s="107"/>
      <c r="IN91" s="107"/>
      <c r="IO91" s="107"/>
      <c r="IP91" s="107"/>
      <c r="IQ91" s="107"/>
      <c r="IR91" s="107"/>
      <c r="IS91" s="107"/>
      <c r="IT91" s="107"/>
      <c r="IU91" s="107"/>
      <c r="IV91" s="107"/>
      <c r="IW91" s="107"/>
      <c r="IX91" s="107"/>
      <c r="IY91" s="107"/>
      <c r="IZ91" s="107"/>
      <c r="JA91" s="107"/>
      <c r="JB91" s="107"/>
      <c r="JC91" s="107"/>
      <c r="JD91" s="107"/>
      <c r="JE91" s="107"/>
      <c r="JF91" s="107"/>
      <c r="JG91" s="107"/>
      <c r="JH91" s="107"/>
      <c r="JI91" s="107"/>
      <c r="JJ91" s="107"/>
    </row>
    <row r="92" spans="1:270" s="1" customFormat="1" x14ac:dyDescent="0.25">
      <c r="A92" s="107"/>
      <c r="B92" s="107"/>
      <c r="C92" s="107"/>
      <c r="D92" s="107"/>
      <c r="E92" s="107"/>
      <c r="F92" s="2"/>
      <c r="G92" s="2"/>
      <c r="H92" s="12"/>
      <c r="I92" s="107"/>
      <c r="J92" s="107"/>
      <c r="K92" s="107"/>
      <c r="L92" s="107"/>
      <c r="M92" s="107"/>
      <c r="N92" s="107"/>
      <c r="O92" s="107"/>
      <c r="P92" s="107"/>
      <c r="Q92" s="107"/>
      <c r="R92" s="12"/>
      <c r="S92" s="91"/>
      <c r="T92" s="107"/>
      <c r="U92" s="91"/>
      <c r="V92" s="91"/>
      <c r="W92" s="9"/>
      <c r="X92" s="9"/>
      <c r="Y92" s="9"/>
      <c r="Z92" s="9"/>
      <c r="AA92" s="2"/>
      <c r="AB92" s="2"/>
      <c r="AC92" s="91"/>
      <c r="AD92" s="53"/>
      <c r="AE92" s="153"/>
      <c r="AF92" s="107"/>
      <c r="AG92" s="107"/>
      <c r="AH92" s="9"/>
      <c r="AI92" s="107"/>
      <c r="AJ92" s="9"/>
      <c r="AK92" s="107"/>
      <c r="AL92" s="9"/>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c r="GO92" s="107"/>
      <c r="GP92" s="107"/>
      <c r="GQ92" s="107"/>
      <c r="GR92" s="107"/>
      <c r="GS92" s="107"/>
      <c r="GT92" s="107"/>
      <c r="GU92" s="107"/>
      <c r="GV92" s="107"/>
      <c r="GW92" s="107"/>
      <c r="GX92" s="107"/>
      <c r="GY92" s="107"/>
      <c r="GZ92" s="107"/>
      <c r="HA92" s="107"/>
      <c r="HB92" s="107"/>
      <c r="HC92" s="107"/>
      <c r="HD92" s="107"/>
      <c r="HE92" s="107"/>
      <c r="HF92" s="107"/>
      <c r="HG92" s="107"/>
      <c r="HH92" s="107"/>
      <c r="HI92" s="107"/>
      <c r="HJ92" s="107"/>
      <c r="HK92" s="107"/>
      <c r="HL92" s="107"/>
      <c r="HM92" s="107"/>
      <c r="HN92" s="107"/>
      <c r="HO92" s="107"/>
      <c r="HP92" s="107"/>
      <c r="HQ92" s="107"/>
      <c r="HR92" s="107"/>
      <c r="HS92" s="107"/>
      <c r="HT92" s="107"/>
      <c r="HU92" s="107"/>
      <c r="HV92" s="107"/>
      <c r="HW92" s="107"/>
      <c r="HX92" s="107"/>
      <c r="HY92" s="107"/>
      <c r="HZ92" s="107"/>
      <c r="IA92" s="107"/>
      <c r="IB92" s="107"/>
      <c r="IC92" s="107"/>
      <c r="ID92" s="107"/>
      <c r="IE92" s="107"/>
      <c r="IF92" s="107"/>
      <c r="IG92" s="107"/>
      <c r="IH92" s="107"/>
      <c r="II92" s="107"/>
      <c r="IJ92" s="107"/>
      <c r="IK92" s="107"/>
      <c r="IL92" s="107"/>
      <c r="IM92" s="107"/>
      <c r="IN92" s="107"/>
      <c r="IO92" s="107"/>
      <c r="IP92" s="107"/>
      <c r="IQ92" s="107"/>
      <c r="IR92" s="107"/>
      <c r="IS92" s="107"/>
      <c r="IT92" s="107"/>
      <c r="IU92" s="107"/>
      <c r="IV92" s="107"/>
      <c r="IW92" s="107"/>
      <c r="IX92" s="107"/>
      <c r="IY92" s="107"/>
      <c r="IZ92" s="107"/>
      <c r="JA92" s="107"/>
      <c r="JB92" s="107"/>
      <c r="JC92" s="107"/>
      <c r="JD92" s="107"/>
      <c r="JE92" s="107"/>
      <c r="JF92" s="107"/>
      <c r="JG92" s="107"/>
      <c r="JH92" s="107"/>
      <c r="JI92" s="107"/>
      <c r="JJ92" s="107"/>
    </row>
    <row r="93" spans="1:270" s="1" customFormat="1" x14ac:dyDescent="0.25">
      <c r="A93" s="107"/>
      <c r="B93" s="107"/>
      <c r="C93" s="107"/>
      <c r="D93" s="107"/>
      <c r="E93" s="107"/>
      <c r="F93" s="2"/>
      <c r="G93" s="2"/>
      <c r="H93" s="12"/>
      <c r="I93" s="107"/>
      <c r="J93" s="107"/>
      <c r="K93" s="107"/>
      <c r="L93" s="107"/>
      <c r="M93" s="107"/>
      <c r="N93" s="107"/>
      <c r="O93" s="107"/>
      <c r="P93" s="107"/>
      <c r="Q93" s="107"/>
      <c r="R93" s="12"/>
      <c r="S93" s="91"/>
      <c r="T93" s="107"/>
      <c r="U93" s="91"/>
      <c r="V93" s="91"/>
      <c r="W93" s="9"/>
      <c r="X93" s="9"/>
      <c r="Y93" s="9"/>
      <c r="Z93" s="9"/>
      <c r="AA93" s="2"/>
      <c r="AB93" s="2"/>
      <c r="AC93" s="91"/>
      <c r="AD93" s="53"/>
      <c r="AE93" s="153"/>
      <c r="AF93" s="107"/>
      <c r="AG93" s="107"/>
      <c r="AH93" s="9"/>
      <c r="AI93" s="107"/>
      <c r="AJ93" s="9"/>
      <c r="AK93" s="107"/>
      <c r="AL93" s="9"/>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c r="GO93" s="107"/>
      <c r="GP93" s="107"/>
      <c r="GQ93" s="107"/>
      <c r="GR93" s="107"/>
      <c r="GS93" s="107"/>
      <c r="GT93" s="107"/>
      <c r="GU93" s="107"/>
      <c r="GV93" s="107"/>
      <c r="GW93" s="107"/>
      <c r="GX93" s="107"/>
      <c r="GY93" s="107"/>
      <c r="GZ93" s="107"/>
      <c r="HA93" s="107"/>
      <c r="HB93" s="107"/>
      <c r="HC93" s="107"/>
      <c r="HD93" s="107"/>
      <c r="HE93" s="107"/>
      <c r="HF93" s="107"/>
      <c r="HG93" s="107"/>
      <c r="HH93" s="107"/>
      <c r="HI93" s="107"/>
      <c r="HJ93" s="107"/>
      <c r="HK93" s="107"/>
      <c r="HL93" s="107"/>
      <c r="HM93" s="107"/>
      <c r="HN93" s="107"/>
      <c r="HO93" s="107"/>
      <c r="HP93" s="107"/>
      <c r="HQ93" s="107"/>
      <c r="HR93" s="107"/>
      <c r="HS93" s="107"/>
      <c r="HT93" s="107"/>
      <c r="HU93" s="107"/>
      <c r="HV93" s="107"/>
      <c r="HW93" s="107"/>
      <c r="HX93" s="107"/>
      <c r="HY93" s="107"/>
      <c r="HZ93" s="107"/>
      <c r="IA93" s="107"/>
      <c r="IB93" s="107"/>
      <c r="IC93" s="107"/>
      <c r="ID93" s="107"/>
      <c r="IE93" s="107"/>
      <c r="IF93" s="107"/>
      <c r="IG93" s="107"/>
      <c r="IH93" s="107"/>
      <c r="II93" s="107"/>
      <c r="IJ93" s="107"/>
      <c r="IK93" s="107"/>
      <c r="IL93" s="107"/>
      <c r="IM93" s="107"/>
      <c r="IN93" s="107"/>
      <c r="IO93" s="107"/>
      <c r="IP93" s="107"/>
      <c r="IQ93" s="107"/>
      <c r="IR93" s="107"/>
      <c r="IS93" s="107"/>
      <c r="IT93" s="107"/>
      <c r="IU93" s="107"/>
      <c r="IV93" s="107"/>
      <c r="IW93" s="107"/>
      <c r="IX93" s="107"/>
      <c r="IY93" s="107"/>
      <c r="IZ93" s="107"/>
      <c r="JA93" s="107"/>
      <c r="JB93" s="107"/>
      <c r="JC93" s="107"/>
      <c r="JD93" s="107"/>
      <c r="JE93" s="107"/>
      <c r="JF93" s="107"/>
      <c r="JG93" s="107"/>
      <c r="JH93" s="107"/>
      <c r="JI93" s="107"/>
      <c r="JJ93" s="107"/>
    </row>
    <row r="94" spans="1:270" s="1" customFormat="1" x14ac:dyDescent="0.25">
      <c r="A94" s="107"/>
      <c r="B94" s="107"/>
      <c r="C94" s="107"/>
      <c r="D94" s="107"/>
      <c r="E94" s="107"/>
      <c r="F94" s="2"/>
      <c r="G94" s="2"/>
      <c r="H94" s="12"/>
      <c r="I94" s="107"/>
      <c r="J94" s="107"/>
      <c r="K94" s="107"/>
      <c r="L94" s="107"/>
      <c r="M94" s="107"/>
      <c r="N94" s="107"/>
      <c r="O94" s="107"/>
      <c r="P94" s="107"/>
      <c r="Q94" s="107"/>
      <c r="R94" s="12"/>
      <c r="S94" s="91"/>
      <c r="T94" s="107"/>
      <c r="U94" s="91"/>
      <c r="V94" s="91"/>
      <c r="W94" s="9"/>
      <c r="X94" s="9"/>
      <c r="Y94" s="9"/>
      <c r="Z94" s="9"/>
      <c r="AA94" s="2"/>
      <c r="AB94" s="2"/>
      <c r="AC94" s="91"/>
      <c r="AD94" s="53"/>
      <c r="AE94" s="153"/>
      <c r="AF94" s="107"/>
      <c r="AG94" s="107"/>
      <c r="AH94" s="9"/>
      <c r="AI94" s="107"/>
      <c r="AJ94" s="9"/>
      <c r="AK94" s="107"/>
      <c r="AL94" s="9"/>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c r="GO94" s="107"/>
      <c r="GP94" s="107"/>
      <c r="GQ94" s="107"/>
      <c r="GR94" s="107"/>
      <c r="GS94" s="107"/>
      <c r="GT94" s="107"/>
      <c r="GU94" s="107"/>
      <c r="GV94" s="107"/>
      <c r="GW94" s="107"/>
      <c r="GX94" s="107"/>
      <c r="GY94" s="107"/>
      <c r="GZ94" s="107"/>
      <c r="HA94" s="107"/>
      <c r="HB94" s="107"/>
      <c r="HC94" s="107"/>
      <c r="HD94" s="107"/>
      <c r="HE94" s="107"/>
      <c r="HF94" s="107"/>
      <c r="HG94" s="107"/>
      <c r="HH94" s="107"/>
      <c r="HI94" s="107"/>
      <c r="HJ94" s="107"/>
      <c r="HK94" s="107"/>
      <c r="HL94" s="107"/>
      <c r="HM94" s="107"/>
      <c r="HN94" s="107"/>
      <c r="HO94" s="107"/>
      <c r="HP94" s="107"/>
      <c r="HQ94" s="107"/>
      <c r="HR94" s="107"/>
      <c r="HS94" s="107"/>
      <c r="HT94" s="107"/>
      <c r="HU94" s="107"/>
      <c r="HV94" s="107"/>
      <c r="HW94" s="107"/>
      <c r="HX94" s="107"/>
      <c r="HY94" s="107"/>
      <c r="HZ94" s="107"/>
      <c r="IA94" s="107"/>
      <c r="IB94" s="107"/>
      <c r="IC94" s="107"/>
      <c r="ID94" s="107"/>
      <c r="IE94" s="107"/>
      <c r="IF94" s="107"/>
      <c r="IG94" s="107"/>
      <c r="IH94" s="107"/>
      <c r="II94" s="107"/>
      <c r="IJ94" s="107"/>
      <c r="IK94" s="107"/>
      <c r="IL94" s="107"/>
      <c r="IM94" s="107"/>
      <c r="IN94" s="107"/>
      <c r="IO94" s="107"/>
      <c r="IP94" s="107"/>
      <c r="IQ94" s="107"/>
      <c r="IR94" s="107"/>
      <c r="IS94" s="107"/>
      <c r="IT94" s="107"/>
      <c r="IU94" s="107"/>
      <c r="IV94" s="107"/>
      <c r="IW94" s="107"/>
      <c r="IX94" s="107"/>
      <c r="IY94" s="107"/>
      <c r="IZ94" s="107"/>
      <c r="JA94" s="107"/>
      <c r="JB94" s="107"/>
      <c r="JC94" s="107"/>
      <c r="JD94" s="107"/>
      <c r="JE94" s="107"/>
      <c r="JF94" s="107"/>
      <c r="JG94" s="107"/>
      <c r="JH94" s="107"/>
      <c r="JI94" s="107"/>
      <c r="JJ94" s="107"/>
    </row>
    <row r="95" spans="1:270" s="1" customFormat="1" x14ac:dyDescent="0.25">
      <c r="A95" s="107"/>
      <c r="B95" s="107"/>
      <c r="C95" s="107"/>
      <c r="D95" s="107"/>
      <c r="E95" s="107"/>
      <c r="F95" s="2"/>
      <c r="G95" s="2"/>
      <c r="H95" s="12"/>
      <c r="I95" s="107"/>
      <c r="J95" s="107"/>
      <c r="K95" s="107"/>
      <c r="L95" s="107"/>
      <c r="M95" s="107"/>
      <c r="N95" s="107"/>
      <c r="O95" s="107"/>
      <c r="P95" s="107"/>
      <c r="Q95" s="107"/>
      <c r="R95" s="12"/>
      <c r="S95" s="91"/>
      <c r="T95" s="107"/>
      <c r="U95" s="91"/>
      <c r="V95" s="91"/>
      <c r="W95" s="9"/>
      <c r="X95" s="9"/>
      <c r="Y95" s="9"/>
      <c r="Z95" s="9"/>
      <c r="AA95" s="2"/>
      <c r="AB95" s="2"/>
      <c r="AC95" s="91"/>
      <c r="AD95" s="53"/>
      <c r="AE95" s="153"/>
      <c r="AF95" s="107"/>
      <c r="AG95" s="107"/>
      <c r="AH95" s="9"/>
      <c r="AI95" s="107"/>
      <c r="AJ95" s="9"/>
      <c r="AK95" s="107"/>
      <c r="AL95" s="9"/>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c r="GO95" s="107"/>
      <c r="GP95" s="107"/>
      <c r="GQ95" s="107"/>
      <c r="GR95" s="107"/>
      <c r="GS95" s="107"/>
      <c r="GT95" s="107"/>
      <c r="GU95" s="107"/>
      <c r="GV95" s="107"/>
      <c r="GW95" s="107"/>
      <c r="GX95" s="107"/>
      <c r="GY95" s="107"/>
      <c r="GZ95" s="107"/>
      <c r="HA95" s="107"/>
      <c r="HB95" s="107"/>
      <c r="HC95" s="107"/>
      <c r="HD95" s="107"/>
      <c r="HE95" s="107"/>
      <c r="HF95" s="107"/>
      <c r="HG95" s="107"/>
      <c r="HH95" s="107"/>
      <c r="HI95" s="107"/>
      <c r="HJ95" s="107"/>
      <c r="HK95" s="107"/>
      <c r="HL95" s="107"/>
      <c r="HM95" s="107"/>
      <c r="HN95" s="107"/>
      <c r="HO95" s="107"/>
      <c r="HP95" s="107"/>
      <c r="HQ95" s="107"/>
      <c r="HR95" s="107"/>
      <c r="HS95" s="107"/>
      <c r="HT95" s="107"/>
      <c r="HU95" s="107"/>
      <c r="HV95" s="107"/>
      <c r="HW95" s="107"/>
      <c r="HX95" s="107"/>
      <c r="HY95" s="107"/>
      <c r="HZ95" s="107"/>
      <c r="IA95" s="107"/>
      <c r="IB95" s="107"/>
      <c r="IC95" s="107"/>
      <c r="ID95" s="107"/>
      <c r="IE95" s="107"/>
      <c r="IF95" s="107"/>
      <c r="IG95" s="107"/>
      <c r="IH95" s="107"/>
      <c r="II95" s="107"/>
      <c r="IJ95" s="107"/>
      <c r="IK95" s="107"/>
      <c r="IL95" s="107"/>
      <c r="IM95" s="107"/>
      <c r="IN95" s="107"/>
      <c r="IO95" s="107"/>
      <c r="IP95" s="107"/>
      <c r="IQ95" s="107"/>
      <c r="IR95" s="107"/>
      <c r="IS95" s="107"/>
      <c r="IT95" s="107"/>
      <c r="IU95" s="107"/>
      <c r="IV95" s="107"/>
      <c r="IW95" s="107"/>
      <c r="IX95" s="107"/>
      <c r="IY95" s="107"/>
      <c r="IZ95" s="107"/>
      <c r="JA95" s="107"/>
      <c r="JB95" s="107"/>
      <c r="JC95" s="107"/>
      <c r="JD95" s="107"/>
      <c r="JE95" s="107"/>
      <c r="JF95" s="107"/>
      <c r="JG95" s="107"/>
      <c r="JH95" s="107"/>
      <c r="JI95" s="107"/>
      <c r="JJ95" s="107"/>
    </row>
    <row r="96" spans="1:270" s="1" customFormat="1" x14ac:dyDescent="0.25">
      <c r="A96" s="107"/>
      <c r="B96" s="107"/>
      <c r="C96" s="107"/>
      <c r="D96" s="107"/>
      <c r="E96" s="107"/>
      <c r="F96" s="2"/>
      <c r="G96" s="2"/>
      <c r="H96" s="12"/>
      <c r="I96" s="107"/>
      <c r="J96" s="107"/>
      <c r="K96" s="107"/>
      <c r="L96" s="107"/>
      <c r="M96" s="107"/>
      <c r="N96" s="107"/>
      <c r="O96" s="107"/>
      <c r="P96" s="107"/>
      <c r="Q96" s="107"/>
      <c r="R96" s="12"/>
      <c r="S96" s="91"/>
      <c r="T96" s="107"/>
      <c r="U96" s="91"/>
      <c r="V96" s="91"/>
      <c r="W96" s="9"/>
      <c r="X96" s="9"/>
      <c r="Y96" s="9"/>
      <c r="Z96" s="9"/>
      <c r="AA96" s="2"/>
      <c r="AB96" s="2"/>
      <c r="AC96" s="91"/>
      <c r="AD96" s="53"/>
      <c r="AE96" s="153"/>
      <c r="AF96" s="107"/>
      <c r="AG96" s="107"/>
      <c r="AH96" s="9"/>
      <c r="AI96" s="107"/>
      <c r="AJ96" s="9"/>
      <c r="AK96" s="107"/>
      <c r="AL96" s="9"/>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c r="GO96" s="107"/>
      <c r="GP96" s="107"/>
      <c r="GQ96" s="107"/>
      <c r="GR96" s="107"/>
      <c r="GS96" s="107"/>
      <c r="GT96" s="107"/>
      <c r="GU96" s="107"/>
      <c r="GV96" s="107"/>
      <c r="GW96" s="107"/>
      <c r="GX96" s="107"/>
      <c r="GY96" s="107"/>
      <c r="GZ96" s="107"/>
      <c r="HA96" s="107"/>
      <c r="HB96" s="107"/>
      <c r="HC96" s="107"/>
      <c r="HD96" s="107"/>
      <c r="HE96" s="107"/>
      <c r="HF96" s="107"/>
      <c r="HG96" s="107"/>
      <c r="HH96" s="107"/>
      <c r="HI96" s="107"/>
      <c r="HJ96" s="107"/>
      <c r="HK96" s="107"/>
      <c r="HL96" s="107"/>
      <c r="HM96" s="107"/>
      <c r="HN96" s="107"/>
      <c r="HO96" s="107"/>
      <c r="HP96" s="107"/>
      <c r="HQ96" s="107"/>
      <c r="HR96" s="107"/>
      <c r="HS96" s="107"/>
      <c r="HT96" s="107"/>
      <c r="HU96" s="107"/>
      <c r="HV96" s="107"/>
      <c r="HW96" s="107"/>
      <c r="HX96" s="107"/>
      <c r="HY96" s="107"/>
      <c r="HZ96" s="107"/>
      <c r="IA96" s="107"/>
      <c r="IB96" s="107"/>
      <c r="IC96" s="107"/>
      <c r="ID96" s="107"/>
      <c r="IE96" s="107"/>
      <c r="IF96" s="107"/>
      <c r="IG96" s="107"/>
      <c r="IH96" s="107"/>
      <c r="II96" s="107"/>
      <c r="IJ96" s="107"/>
      <c r="IK96" s="107"/>
      <c r="IL96" s="107"/>
      <c r="IM96" s="107"/>
      <c r="IN96" s="107"/>
      <c r="IO96" s="107"/>
      <c r="IP96" s="107"/>
      <c r="IQ96" s="107"/>
      <c r="IR96" s="107"/>
      <c r="IS96" s="107"/>
      <c r="IT96" s="107"/>
      <c r="IU96" s="107"/>
      <c r="IV96" s="107"/>
      <c r="IW96" s="107"/>
      <c r="IX96" s="107"/>
      <c r="IY96" s="107"/>
      <c r="IZ96" s="107"/>
      <c r="JA96" s="107"/>
      <c r="JB96" s="107"/>
      <c r="JC96" s="107"/>
      <c r="JD96" s="107"/>
      <c r="JE96" s="107"/>
      <c r="JF96" s="107"/>
      <c r="JG96" s="107"/>
      <c r="JH96" s="107"/>
      <c r="JI96" s="107"/>
      <c r="JJ96" s="107"/>
    </row>
    <row r="97" spans="1:270" s="1" customFormat="1" x14ac:dyDescent="0.25">
      <c r="A97" s="107"/>
      <c r="B97" s="107"/>
      <c r="C97" s="107"/>
      <c r="D97" s="107"/>
      <c r="E97" s="107"/>
      <c r="F97" s="2"/>
      <c r="G97" s="2"/>
      <c r="H97" s="12"/>
      <c r="I97" s="107"/>
      <c r="J97" s="107"/>
      <c r="K97" s="107"/>
      <c r="L97" s="107"/>
      <c r="M97" s="107"/>
      <c r="N97" s="107"/>
      <c r="O97" s="107"/>
      <c r="P97" s="107"/>
      <c r="Q97" s="107"/>
      <c r="R97" s="12"/>
      <c r="S97" s="91"/>
      <c r="T97" s="107"/>
      <c r="U97" s="91"/>
      <c r="V97" s="91"/>
      <c r="W97" s="9"/>
      <c r="X97" s="9"/>
      <c r="Y97" s="9"/>
      <c r="Z97" s="9"/>
      <c r="AA97" s="2"/>
      <c r="AB97" s="2"/>
      <c r="AC97" s="91"/>
      <c r="AD97" s="53"/>
      <c r="AE97" s="153"/>
      <c r="AF97" s="107"/>
      <c r="AG97" s="107"/>
      <c r="AH97" s="9"/>
      <c r="AI97" s="107"/>
      <c r="AJ97" s="9"/>
      <c r="AK97" s="107"/>
      <c r="AL97" s="9"/>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c r="GO97" s="107"/>
      <c r="GP97" s="107"/>
      <c r="GQ97" s="107"/>
      <c r="GR97" s="107"/>
      <c r="GS97" s="107"/>
      <c r="GT97" s="107"/>
      <c r="GU97" s="107"/>
      <c r="GV97" s="107"/>
      <c r="GW97" s="107"/>
      <c r="GX97" s="107"/>
      <c r="GY97" s="107"/>
      <c r="GZ97" s="107"/>
      <c r="HA97" s="107"/>
      <c r="HB97" s="107"/>
      <c r="HC97" s="107"/>
      <c r="HD97" s="107"/>
      <c r="HE97" s="107"/>
      <c r="HF97" s="107"/>
      <c r="HG97" s="107"/>
      <c r="HH97" s="107"/>
      <c r="HI97" s="107"/>
      <c r="HJ97" s="107"/>
      <c r="HK97" s="107"/>
      <c r="HL97" s="107"/>
      <c r="HM97" s="107"/>
      <c r="HN97" s="107"/>
      <c r="HO97" s="107"/>
      <c r="HP97" s="107"/>
      <c r="HQ97" s="107"/>
      <c r="HR97" s="107"/>
      <c r="HS97" s="107"/>
      <c r="HT97" s="107"/>
      <c r="HU97" s="107"/>
      <c r="HV97" s="107"/>
      <c r="HW97" s="107"/>
      <c r="HX97" s="107"/>
      <c r="HY97" s="107"/>
      <c r="HZ97" s="107"/>
      <c r="IA97" s="107"/>
      <c r="IB97" s="107"/>
      <c r="IC97" s="107"/>
      <c r="ID97" s="107"/>
      <c r="IE97" s="107"/>
      <c r="IF97" s="107"/>
      <c r="IG97" s="107"/>
      <c r="IH97" s="107"/>
      <c r="II97" s="107"/>
      <c r="IJ97" s="107"/>
      <c r="IK97" s="107"/>
      <c r="IL97" s="107"/>
      <c r="IM97" s="107"/>
      <c r="IN97" s="107"/>
      <c r="IO97" s="107"/>
      <c r="IP97" s="107"/>
      <c r="IQ97" s="107"/>
      <c r="IR97" s="107"/>
      <c r="IS97" s="107"/>
      <c r="IT97" s="107"/>
      <c r="IU97" s="107"/>
      <c r="IV97" s="107"/>
      <c r="IW97" s="107"/>
      <c r="IX97" s="107"/>
      <c r="IY97" s="107"/>
      <c r="IZ97" s="107"/>
      <c r="JA97" s="107"/>
      <c r="JB97" s="107"/>
      <c r="JC97" s="107"/>
      <c r="JD97" s="107"/>
      <c r="JE97" s="107"/>
      <c r="JF97" s="107"/>
      <c r="JG97" s="107"/>
      <c r="JH97" s="107"/>
      <c r="JI97" s="107"/>
      <c r="JJ97" s="107"/>
    </row>
    <row r="98" spans="1:270" s="1" customFormat="1" x14ac:dyDescent="0.25">
      <c r="A98" s="107"/>
      <c r="B98" s="107"/>
      <c r="C98" s="107"/>
      <c r="D98" s="107"/>
      <c r="E98" s="107"/>
      <c r="F98" s="2"/>
      <c r="G98" s="2"/>
      <c r="H98" s="12"/>
      <c r="I98" s="107"/>
      <c r="J98" s="107"/>
      <c r="K98" s="107"/>
      <c r="L98" s="107"/>
      <c r="M98" s="107"/>
      <c r="N98" s="107"/>
      <c r="O98" s="107"/>
      <c r="P98" s="107"/>
      <c r="Q98" s="107"/>
      <c r="R98" s="12"/>
      <c r="S98" s="91"/>
      <c r="T98" s="107"/>
      <c r="U98" s="91"/>
      <c r="V98" s="91"/>
      <c r="W98" s="9"/>
      <c r="X98" s="9"/>
      <c r="Y98" s="9"/>
      <c r="Z98" s="9"/>
      <c r="AA98" s="2"/>
      <c r="AB98" s="2"/>
      <c r="AC98" s="91"/>
      <c r="AD98" s="53"/>
      <c r="AE98" s="153"/>
      <c r="AF98" s="107"/>
      <c r="AG98" s="107"/>
      <c r="AH98" s="9"/>
      <c r="AI98" s="107"/>
      <c r="AJ98" s="9"/>
      <c r="AK98" s="107"/>
      <c r="AL98" s="9"/>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c r="GO98" s="107"/>
      <c r="GP98" s="107"/>
      <c r="GQ98" s="107"/>
      <c r="GR98" s="107"/>
      <c r="GS98" s="107"/>
      <c r="GT98" s="107"/>
      <c r="GU98" s="107"/>
      <c r="GV98" s="107"/>
      <c r="GW98" s="107"/>
      <c r="GX98" s="107"/>
      <c r="GY98" s="107"/>
      <c r="GZ98" s="107"/>
      <c r="HA98" s="107"/>
      <c r="HB98" s="107"/>
      <c r="HC98" s="107"/>
      <c r="HD98" s="107"/>
      <c r="HE98" s="107"/>
      <c r="HF98" s="107"/>
      <c r="HG98" s="107"/>
      <c r="HH98" s="107"/>
      <c r="HI98" s="107"/>
      <c r="HJ98" s="107"/>
      <c r="HK98" s="107"/>
      <c r="HL98" s="107"/>
      <c r="HM98" s="107"/>
      <c r="HN98" s="107"/>
      <c r="HO98" s="107"/>
      <c r="HP98" s="107"/>
      <c r="HQ98" s="107"/>
      <c r="HR98" s="107"/>
      <c r="HS98" s="107"/>
      <c r="HT98" s="107"/>
      <c r="HU98" s="107"/>
      <c r="HV98" s="107"/>
      <c r="HW98" s="107"/>
      <c r="HX98" s="107"/>
      <c r="HY98" s="107"/>
      <c r="HZ98" s="107"/>
      <c r="IA98" s="107"/>
      <c r="IB98" s="107"/>
      <c r="IC98" s="107"/>
      <c r="ID98" s="107"/>
      <c r="IE98" s="107"/>
      <c r="IF98" s="107"/>
      <c r="IG98" s="107"/>
      <c r="IH98" s="107"/>
      <c r="II98" s="107"/>
      <c r="IJ98" s="107"/>
      <c r="IK98" s="107"/>
      <c r="IL98" s="107"/>
      <c r="IM98" s="107"/>
      <c r="IN98" s="107"/>
      <c r="IO98" s="107"/>
      <c r="IP98" s="107"/>
      <c r="IQ98" s="107"/>
      <c r="IR98" s="107"/>
      <c r="IS98" s="107"/>
      <c r="IT98" s="107"/>
      <c r="IU98" s="107"/>
      <c r="IV98" s="107"/>
      <c r="IW98" s="107"/>
      <c r="IX98" s="107"/>
      <c r="IY98" s="107"/>
      <c r="IZ98" s="107"/>
      <c r="JA98" s="107"/>
      <c r="JB98" s="107"/>
      <c r="JC98" s="107"/>
      <c r="JD98" s="107"/>
      <c r="JE98" s="107"/>
      <c r="JF98" s="107"/>
      <c r="JG98" s="107"/>
      <c r="JH98" s="107"/>
      <c r="JI98" s="107"/>
      <c r="JJ98" s="107"/>
    </row>
    <row r="99" spans="1:270" s="1" customFormat="1" x14ac:dyDescent="0.25">
      <c r="A99" s="107"/>
      <c r="B99" s="107"/>
      <c r="C99" s="107"/>
      <c r="D99" s="107"/>
      <c r="E99" s="107"/>
      <c r="F99" s="2"/>
      <c r="G99" s="2"/>
      <c r="H99" s="12"/>
      <c r="I99" s="107"/>
      <c r="J99" s="107"/>
      <c r="K99" s="107"/>
      <c r="L99" s="107"/>
      <c r="M99" s="107"/>
      <c r="N99" s="107"/>
      <c r="O99" s="107"/>
      <c r="P99" s="107"/>
      <c r="Q99" s="107"/>
      <c r="R99" s="12"/>
      <c r="S99" s="91"/>
      <c r="T99" s="107"/>
      <c r="U99" s="91"/>
      <c r="V99" s="91"/>
      <c r="W99" s="9"/>
      <c r="X99" s="9"/>
      <c r="Y99" s="9"/>
      <c r="Z99" s="9"/>
      <c r="AA99" s="2"/>
      <c r="AB99" s="2"/>
      <c r="AC99" s="91"/>
      <c r="AD99" s="53"/>
      <c r="AE99" s="153"/>
      <c r="AF99" s="107"/>
      <c r="AG99" s="107"/>
      <c r="AH99" s="9"/>
      <c r="AI99" s="107"/>
      <c r="AJ99" s="9"/>
      <c r="AK99" s="107"/>
      <c r="AL99" s="9"/>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c r="GO99" s="107"/>
      <c r="GP99" s="107"/>
      <c r="GQ99" s="107"/>
      <c r="GR99" s="107"/>
      <c r="GS99" s="107"/>
      <c r="GT99" s="107"/>
      <c r="GU99" s="107"/>
      <c r="GV99" s="107"/>
      <c r="GW99" s="107"/>
      <c r="GX99" s="107"/>
      <c r="GY99" s="107"/>
      <c r="GZ99" s="107"/>
      <c r="HA99" s="107"/>
      <c r="HB99" s="107"/>
      <c r="HC99" s="107"/>
      <c r="HD99" s="107"/>
      <c r="HE99" s="107"/>
      <c r="HF99" s="107"/>
      <c r="HG99" s="107"/>
      <c r="HH99" s="107"/>
      <c r="HI99" s="107"/>
      <c r="HJ99" s="107"/>
      <c r="HK99" s="107"/>
      <c r="HL99" s="107"/>
      <c r="HM99" s="107"/>
      <c r="HN99" s="107"/>
      <c r="HO99" s="107"/>
      <c r="HP99" s="107"/>
      <c r="HQ99" s="107"/>
      <c r="HR99" s="107"/>
      <c r="HS99" s="107"/>
      <c r="HT99" s="107"/>
      <c r="HU99" s="107"/>
      <c r="HV99" s="107"/>
      <c r="HW99" s="107"/>
      <c r="HX99" s="107"/>
      <c r="HY99" s="107"/>
      <c r="HZ99" s="107"/>
      <c r="IA99" s="107"/>
      <c r="IB99" s="107"/>
      <c r="IC99" s="107"/>
      <c r="ID99" s="107"/>
      <c r="IE99" s="107"/>
      <c r="IF99" s="107"/>
      <c r="IG99" s="107"/>
      <c r="IH99" s="107"/>
      <c r="II99" s="107"/>
      <c r="IJ99" s="107"/>
      <c r="IK99" s="107"/>
      <c r="IL99" s="107"/>
      <c r="IM99" s="107"/>
      <c r="IN99" s="107"/>
      <c r="IO99" s="107"/>
      <c r="IP99" s="107"/>
      <c r="IQ99" s="107"/>
      <c r="IR99" s="107"/>
      <c r="IS99" s="107"/>
      <c r="IT99" s="107"/>
      <c r="IU99" s="107"/>
      <c r="IV99" s="107"/>
      <c r="IW99" s="107"/>
      <c r="IX99" s="107"/>
      <c r="IY99" s="107"/>
      <c r="IZ99" s="107"/>
      <c r="JA99" s="107"/>
      <c r="JB99" s="107"/>
      <c r="JC99" s="107"/>
      <c r="JD99" s="107"/>
      <c r="JE99" s="107"/>
      <c r="JF99" s="107"/>
      <c r="JG99" s="107"/>
      <c r="JH99" s="107"/>
      <c r="JI99" s="107"/>
      <c r="JJ99" s="107"/>
    </row>
    <row r="100" spans="1:270" s="1" customFormat="1" x14ac:dyDescent="0.25">
      <c r="A100" s="107"/>
      <c r="B100" s="107"/>
      <c r="C100" s="107"/>
      <c r="D100" s="107"/>
      <c r="E100" s="107"/>
      <c r="F100" s="2"/>
      <c r="G100" s="2"/>
      <c r="H100" s="12"/>
      <c r="I100" s="107"/>
      <c r="J100" s="107"/>
      <c r="K100" s="107"/>
      <c r="L100" s="107"/>
      <c r="M100" s="107"/>
      <c r="N100" s="107"/>
      <c r="O100" s="107"/>
      <c r="P100" s="107"/>
      <c r="Q100" s="107"/>
      <c r="R100" s="12"/>
      <c r="S100" s="91"/>
      <c r="T100" s="107"/>
      <c r="U100" s="91"/>
      <c r="V100" s="91"/>
      <c r="W100" s="9"/>
      <c r="X100" s="9"/>
      <c r="Y100" s="9"/>
      <c r="Z100" s="9"/>
      <c r="AA100" s="2"/>
      <c r="AB100" s="2"/>
      <c r="AC100" s="91"/>
      <c r="AD100" s="53"/>
      <c r="AE100" s="153"/>
      <c r="AF100" s="107"/>
      <c r="AG100" s="107"/>
      <c r="AH100" s="9"/>
      <c r="AI100" s="107"/>
      <c r="AJ100" s="9"/>
      <c r="AK100" s="107"/>
      <c r="AL100" s="9"/>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c r="GO100" s="107"/>
      <c r="GP100" s="107"/>
      <c r="GQ100" s="107"/>
      <c r="GR100" s="107"/>
      <c r="GS100" s="107"/>
      <c r="GT100" s="107"/>
      <c r="GU100" s="107"/>
      <c r="GV100" s="107"/>
      <c r="GW100" s="107"/>
      <c r="GX100" s="107"/>
      <c r="GY100" s="107"/>
      <c r="GZ100" s="107"/>
      <c r="HA100" s="107"/>
      <c r="HB100" s="107"/>
      <c r="HC100" s="107"/>
      <c r="HD100" s="107"/>
      <c r="HE100" s="107"/>
      <c r="HF100" s="107"/>
      <c r="HG100" s="107"/>
      <c r="HH100" s="107"/>
      <c r="HI100" s="107"/>
      <c r="HJ100" s="107"/>
      <c r="HK100" s="107"/>
      <c r="HL100" s="107"/>
      <c r="HM100" s="107"/>
      <c r="HN100" s="107"/>
      <c r="HO100" s="107"/>
      <c r="HP100" s="107"/>
      <c r="HQ100" s="107"/>
      <c r="HR100" s="107"/>
      <c r="HS100" s="107"/>
      <c r="HT100" s="107"/>
      <c r="HU100" s="107"/>
      <c r="HV100" s="107"/>
      <c r="HW100" s="107"/>
      <c r="HX100" s="107"/>
      <c r="HY100" s="107"/>
      <c r="HZ100" s="107"/>
      <c r="IA100" s="107"/>
      <c r="IB100" s="107"/>
      <c r="IC100" s="107"/>
      <c r="ID100" s="107"/>
      <c r="IE100" s="107"/>
      <c r="IF100" s="107"/>
      <c r="IG100" s="107"/>
      <c r="IH100" s="107"/>
      <c r="II100" s="107"/>
      <c r="IJ100" s="107"/>
      <c r="IK100" s="107"/>
      <c r="IL100" s="107"/>
      <c r="IM100" s="107"/>
      <c r="IN100" s="107"/>
      <c r="IO100" s="107"/>
      <c r="IP100" s="107"/>
      <c r="IQ100" s="107"/>
      <c r="IR100" s="107"/>
      <c r="IS100" s="107"/>
      <c r="IT100" s="107"/>
      <c r="IU100" s="107"/>
      <c r="IV100" s="107"/>
      <c r="IW100" s="107"/>
      <c r="IX100" s="107"/>
      <c r="IY100" s="107"/>
      <c r="IZ100" s="107"/>
      <c r="JA100" s="107"/>
      <c r="JB100" s="107"/>
      <c r="JC100" s="107"/>
      <c r="JD100" s="107"/>
      <c r="JE100" s="107"/>
      <c r="JF100" s="107"/>
      <c r="JG100" s="107"/>
      <c r="JH100" s="107"/>
      <c r="JI100" s="107"/>
      <c r="JJ100" s="107"/>
    </row>
    <row r="101" spans="1:270" s="1" customFormat="1" x14ac:dyDescent="0.25">
      <c r="A101" s="107"/>
      <c r="B101" s="107"/>
      <c r="C101" s="107"/>
      <c r="D101" s="107"/>
      <c r="E101" s="107"/>
      <c r="F101" s="2"/>
      <c r="G101" s="2"/>
      <c r="H101" s="12"/>
      <c r="I101" s="107"/>
      <c r="J101" s="107"/>
      <c r="K101" s="107"/>
      <c r="L101" s="107"/>
      <c r="M101" s="107"/>
      <c r="N101" s="107"/>
      <c r="O101" s="107"/>
      <c r="P101" s="107"/>
      <c r="Q101" s="107"/>
      <c r="R101" s="12"/>
      <c r="S101" s="91"/>
      <c r="T101" s="107"/>
      <c r="U101" s="91"/>
      <c r="V101" s="91"/>
      <c r="W101" s="9"/>
      <c r="X101" s="9"/>
      <c r="Y101" s="9"/>
      <c r="Z101" s="9"/>
      <c r="AA101" s="2"/>
      <c r="AB101" s="2"/>
      <c r="AC101" s="91"/>
      <c r="AD101" s="53"/>
      <c r="AE101" s="153"/>
      <c r="AF101" s="107"/>
      <c r="AG101" s="107"/>
      <c r="AH101" s="9"/>
      <c r="AI101" s="107"/>
      <c r="AJ101" s="9"/>
      <c r="AK101" s="107"/>
      <c r="AL101" s="9"/>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c r="GO101" s="107"/>
      <c r="GP101" s="107"/>
      <c r="GQ101" s="107"/>
      <c r="GR101" s="107"/>
      <c r="GS101" s="107"/>
      <c r="GT101" s="107"/>
      <c r="GU101" s="107"/>
      <c r="GV101" s="107"/>
      <c r="GW101" s="107"/>
      <c r="GX101" s="107"/>
      <c r="GY101" s="107"/>
      <c r="GZ101" s="107"/>
      <c r="HA101" s="107"/>
      <c r="HB101" s="107"/>
      <c r="HC101" s="107"/>
      <c r="HD101" s="107"/>
      <c r="HE101" s="107"/>
      <c r="HF101" s="107"/>
      <c r="HG101" s="107"/>
      <c r="HH101" s="107"/>
      <c r="HI101" s="107"/>
      <c r="HJ101" s="107"/>
      <c r="HK101" s="107"/>
      <c r="HL101" s="107"/>
      <c r="HM101" s="107"/>
      <c r="HN101" s="107"/>
      <c r="HO101" s="107"/>
      <c r="HP101" s="107"/>
      <c r="HQ101" s="107"/>
      <c r="HR101" s="107"/>
      <c r="HS101" s="107"/>
      <c r="HT101" s="107"/>
      <c r="HU101" s="107"/>
      <c r="HV101" s="107"/>
      <c r="HW101" s="107"/>
      <c r="HX101" s="107"/>
      <c r="HY101" s="107"/>
      <c r="HZ101" s="107"/>
      <c r="IA101" s="107"/>
      <c r="IB101" s="107"/>
      <c r="IC101" s="107"/>
      <c r="ID101" s="107"/>
      <c r="IE101" s="107"/>
      <c r="IF101" s="107"/>
      <c r="IG101" s="107"/>
      <c r="IH101" s="107"/>
      <c r="II101" s="107"/>
      <c r="IJ101" s="107"/>
      <c r="IK101" s="107"/>
      <c r="IL101" s="107"/>
      <c r="IM101" s="107"/>
      <c r="IN101" s="107"/>
      <c r="IO101" s="107"/>
      <c r="IP101" s="107"/>
      <c r="IQ101" s="107"/>
      <c r="IR101" s="107"/>
      <c r="IS101" s="107"/>
      <c r="IT101" s="107"/>
      <c r="IU101" s="107"/>
      <c r="IV101" s="107"/>
      <c r="IW101" s="107"/>
      <c r="IX101" s="107"/>
      <c r="IY101" s="107"/>
      <c r="IZ101" s="107"/>
      <c r="JA101" s="107"/>
      <c r="JB101" s="107"/>
      <c r="JC101" s="107"/>
      <c r="JD101" s="107"/>
      <c r="JE101" s="107"/>
      <c r="JF101" s="107"/>
      <c r="JG101" s="107"/>
      <c r="JH101" s="107"/>
      <c r="JI101" s="107"/>
      <c r="JJ101" s="107"/>
    </row>
    <row r="102" spans="1:270" s="1" customFormat="1" x14ac:dyDescent="0.25">
      <c r="A102" s="107"/>
      <c r="B102" s="107"/>
      <c r="C102" s="107"/>
      <c r="D102" s="107"/>
      <c r="E102" s="107"/>
      <c r="F102" s="2"/>
      <c r="G102" s="2"/>
      <c r="H102" s="12"/>
      <c r="I102" s="107"/>
      <c r="J102" s="107"/>
      <c r="K102" s="107"/>
      <c r="L102" s="107"/>
      <c r="M102" s="107"/>
      <c r="N102" s="107"/>
      <c r="O102" s="107"/>
      <c r="P102" s="107"/>
      <c r="Q102" s="107"/>
      <c r="R102" s="12"/>
      <c r="S102" s="91"/>
      <c r="T102" s="107"/>
      <c r="U102" s="91"/>
      <c r="V102" s="91"/>
      <c r="W102" s="9"/>
      <c r="X102" s="9"/>
      <c r="Y102" s="9"/>
      <c r="Z102" s="9"/>
      <c r="AA102" s="2"/>
      <c r="AB102" s="2"/>
      <c r="AC102" s="91"/>
      <c r="AD102" s="53"/>
      <c r="AE102" s="153"/>
      <c r="AF102" s="107"/>
      <c r="AG102" s="107"/>
      <c r="AH102" s="9"/>
      <c r="AI102" s="107"/>
      <c r="AJ102" s="9"/>
      <c r="AK102" s="107"/>
      <c r="AL102" s="9"/>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c r="GO102" s="107"/>
      <c r="GP102" s="107"/>
      <c r="GQ102" s="107"/>
      <c r="GR102" s="107"/>
      <c r="GS102" s="107"/>
      <c r="GT102" s="107"/>
      <c r="GU102" s="107"/>
      <c r="GV102" s="107"/>
      <c r="GW102" s="107"/>
      <c r="GX102" s="107"/>
      <c r="GY102" s="107"/>
      <c r="GZ102" s="107"/>
      <c r="HA102" s="107"/>
      <c r="HB102" s="107"/>
      <c r="HC102" s="107"/>
      <c r="HD102" s="107"/>
      <c r="HE102" s="107"/>
      <c r="HF102" s="107"/>
      <c r="HG102" s="107"/>
      <c r="HH102" s="107"/>
      <c r="HI102" s="107"/>
      <c r="HJ102" s="107"/>
      <c r="HK102" s="107"/>
      <c r="HL102" s="107"/>
      <c r="HM102" s="107"/>
      <c r="HN102" s="107"/>
      <c r="HO102" s="107"/>
      <c r="HP102" s="107"/>
      <c r="HQ102" s="107"/>
      <c r="HR102" s="107"/>
      <c r="HS102" s="107"/>
      <c r="HT102" s="107"/>
      <c r="HU102" s="107"/>
      <c r="HV102" s="107"/>
      <c r="HW102" s="107"/>
      <c r="HX102" s="107"/>
      <c r="HY102" s="107"/>
      <c r="HZ102" s="107"/>
      <c r="IA102" s="107"/>
      <c r="IB102" s="107"/>
      <c r="IC102" s="107"/>
      <c r="ID102" s="107"/>
      <c r="IE102" s="107"/>
      <c r="IF102" s="107"/>
      <c r="IG102" s="107"/>
      <c r="IH102" s="107"/>
      <c r="II102" s="107"/>
      <c r="IJ102" s="107"/>
      <c r="IK102" s="107"/>
      <c r="IL102" s="107"/>
      <c r="IM102" s="107"/>
      <c r="IN102" s="107"/>
      <c r="IO102" s="107"/>
      <c r="IP102" s="107"/>
      <c r="IQ102" s="107"/>
      <c r="IR102" s="107"/>
      <c r="IS102" s="107"/>
      <c r="IT102" s="107"/>
      <c r="IU102" s="107"/>
      <c r="IV102" s="107"/>
      <c r="IW102" s="107"/>
      <c r="IX102" s="107"/>
      <c r="IY102" s="107"/>
      <c r="IZ102" s="107"/>
      <c r="JA102" s="107"/>
      <c r="JB102" s="107"/>
      <c r="JC102" s="107"/>
      <c r="JD102" s="107"/>
      <c r="JE102" s="107"/>
      <c r="JF102" s="107"/>
      <c r="JG102" s="107"/>
      <c r="JH102" s="107"/>
      <c r="JI102" s="107"/>
      <c r="JJ102" s="107"/>
    </row>
    <row r="103" spans="1:270" s="1" customFormat="1" x14ac:dyDescent="0.25">
      <c r="A103" s="107"/>
      <c r="B103" s="107"/>
      <c r="C103" s="107"/>
      <c r="D103" s="107"/>
      <c r="E103" s="107"/>
      <c r="F103" s="2"/>
      <c r="G103" s="2"/>
      <c r="H103" s="12"/>
      <c r="I103" s="107"/>
      <c r="J103" s="107"/>
      <c r="K103" s="107"/>
      <c r="L103" s="107"/>
      <c r="M103" s="107"/>
      <c r="N103" s="107"/>
      <c r="O103" s="107"/>
      <c r="P103" s="107"/>
      <c r="Q103" s="107"/>
      <c r="R103" s="12"/>
      <c r="S103" s="91"/>
      <c r="T103" s="107"/>
      <c r="U103" s="91"/>
      <c r="V103" s="91"/>
      <c r="W103" s="9"/>
      <c r="X103" s="9"/>
      <c r="Y103" s="9"/>
      <c r="Z103" s="9"/>
      <c r="AA103" s="2"/>
      <c r="AB103" s="2"/>
      <c r="AC103" s="91"/>
      <c r="AD103" s="53"/>
      <c r="AE103" s="153"/>
      <c r="AF103" s="107"/>
      <c r="AG103" s="107"/>
      <c r="AH103" s="9"/>
      <c r="AI103" s="107"/>
      <c r="AJ103" s="9"/>
      <c r="AK103" s="107"/>
      <c r="AL103" s="9"/>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c r="GO103" s="107"/>
      <c r="GP103" s="107"/>
      <c r="GQ103" s="107"/>
      <c r="GR103" s="107"/>
      <c r="GS103" s="107"/>
      <c r="GT103" s="107"/>
      <c r="GU103" s="107"/>
      <c r="GV103" s="107"/>
      <c r="GW103" s="107"/>
      <c r="GX103" s="107"/>
      <c r="GY103" s="107"/>
      <c r="GZ103" s="107"/>
      <c r="HA103" s="107"/>
      <c r="HB103" s="107"/>
      <c r="HC103" s="107"/>
      <c r="HD103" s="107"/>
      <c r="HE103" s="107"/>
      <c r="HF103" s="107"/>
      <c r="HG103" s="107"/>
      <c r="HH103" s="107"/>
      <c r="HI103" s="107"/>
      <c r="HJ103" s="107"/>
      <c r="HK103" s="107"/>
      <c r="HL103" s="107"/>
      <c r="HM103" s="107"/>
      <c r="HN103" s="107"/>
      <c r="HO103" s="107"/>
      <c r="HP103" s="107"/>
      <c r="HQ103" s="107"/>
      <c r="HR103" s="107"/>
      <c r="HS103" s="107"/>
      <c r="HT103" s="107"/>
      <c r="HU103" s="107"/>
      <c r="HV103" s="107"/>
      <c r="HW103" s="107"/>
      <c r="HX103" s="107"/>
      <c r="HY103" s="107"/>
      <c r="HZ103" s="107"/>
      <c r="IA103" s="107"/>
      <c r="IB103" s="107"/>
      <c r="IC103" s="107"/>
      <c r="ID103" s="107"/>
      <c r="IE103" s="107"/>
      <c r="IF103" s="107"/>
      <c r="IG103" s="107"/>
      <c r="IH103" s="107"/>
      <c r="II103" s="107"/>
      <c r="IJ103" s="107"/>
      <c r="IK103" s="107"/>
      <c r="IL103" s="107"/>
      <c r="IM103" s="107"/>
      <c r="IN103" s="107"/>
      <c r="IO103" s="107"/>
      <c r="IP103" s="107"/>
      <c r="IQ103" s="107"/>
      <c r="IR103" s="107"/>
      <c r="IS103" s="107"/>
      <c r="IT103" s="107"/>
      <c r="IU103" s="107"/>
      <c r="IV103" s="107"/>
      <c r="IW103" s="107"/>
      <c r="IX103" s="107"/>
      <c r="IY103" s="107"/>
      <c r="IZ103" s="107"/>
      <c r="JA103" s="107"/>
      <c r="JB103" s="107"/>
      <c r="JC103" s="107"/>
      <c r="JD103" s="107"/>
      <c r="JE103" s="107"/>
      <c r="JF103" s="107"/>
      <c r="JG103" s="107"/>
      <c r="JH103" s="107"/>
      <c r="JI103" s="107"/>
      <c r="JJ103" s="107"/>
    </row>
    <row r="104" spans="1:270" s="1" customFormat="1" x14ac:dyDescent="0.25">
      <c r="A104" s="107"/>
      <c r="B104" s="107"/>
      <c r="C104" s="107"/>
      <c r="D104" s="107"/>
      <c r="E104" s="107"/>
      <c r="F104" s="2"/>
      <c r="G104" s="2"/>
      <c r="H104" s="12"/>
      <c r="I104" s="107"/>
      <c r="J104" s="107"/>
      <c r="K104" s="107"/>
      <c r="L104" s="107"/>
      <c r="M104" s="107"/>
      <c r="N104" s="107"/>
      <c r="O104" s="107"/>
      <c r="P104" s="107"/>
      <c r="Q104" s="107"/>
      <c r="R104" s="12"/>
      <c r="S104" s="91"/>
      <c r="T104" s="107"/>
      <c r="U104" s="91"/>
      <c r="V104" s="91"/>
      <c r="W104" s="9"/>
      <c r="X104" s="9"/>
      <c r="Y104" s="9"/>
      <c r="Z104" s="9"/>
      <c r="AA104" s="2"/>
      <c r="AB104" s="2"/>
      <c r="AC104" s="91"/>
      <c r="AD104" s="53"/>
      <c r="AE104" s="153"/>
      <c r="AF104" s="107"/>
      <c r="AG104" s="107"/>
      <c r="AH104" s="9"/>
      <c r="AI104" s="107"/>
      <c r="AJ104" s="9"/>
      <c r="AK104" s="107"/>
      <c r="AL104" s="9"/>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c r="GO104" s="107"/>
      <c r="GP104" s="107"/>
      <c r="GQ104" s="107"/>
      <c r="GR104" s="107"/>
      <c r="GS104" s="107"/>
      <c r="GT104" s="107"/>
      <c r="GU104" s="107"/>
      <c r="GV104" s="107"/>
      <c r="GW104" s="107"/>
      <c r="GX104" s="107"/>
      <c r="GY104" s="107"/>
      <c r="GZ104" s="107"/>
      <c r="HA104" s="107"/>
      <c r="HB104" s="107"/>
      <c r="HC104" s="107"/>
      <c r="HD104" s="107"/>
      <c r="HE104" s="107"/>
      <c r="HF104" s="107"/>
      <c r="HG104" s="107"/>
      <c r="HH104" s="107"/>
      <c r="HI104" s="107"/>
      <c r="HJ104" s="107"/>
      <c r="HK104" s="107"/>
      <c r="HL104" s="107"/>
      <c r="HM104" s="107"/>
      <c r="HN104" s="107"/>
      <c r="HO104" s="107"/>
      <c r="HP104" s="107"/>
      <c r="HQ104" s="107"/>
      <c r="HR104" s="107"/>
      <c r="HS104" s="107"/>
      <c r="HT104" s="107"/>
      <c r="HU104" s="107"/>
      <c r="HV104" s="107"/>
      <c r="HW104" s="107"/>
      <c r="HX104" s="107"/>
      <c r="HY104" s="107"/>
      <c r="HZ104" s="107"/>
      <c r="IA104" s="107"/>
      <c r="IB104" s="107"/>
      <c r="IC104" s="107"/>
      <c r="ID104" s="107"/>
      <c r="IE104" s="107"/>
      <c r="IF104" s="107"/>
      <c r="IG104" s="107"/>
      <c r="IH104" s="107"/>
      <c r="II104" s="107"/>
      <c r="IJ104" s="107"/>
      <c r="IK104" s="107"/>
      <c r="IL104" s="107"/>
      <c r="IM104" s="107"/>
      <c r="IN104" s="107"/>
      <c r="IO104" s="107"/>
      <c r="IP104" s="107"/>
      <c r="IQ104" s="107"/>
      <c r="IR104" s="107"/>
      <c r="IS104" s="107"/>
      <c r="IT104" s="107"/>
      <c r="IU104" s="107"/>
      <c r="IV104" s="107"/>
      <c r="IW104" s="107"/>
      <c r="IX104" s="107"/>
      <c r="IY104" s="107"/>
      <c r="IZ104" s="107"/>
      <c r="JA104" s="107"/>
      <c r="JB104" s="107"/>
      <c r="JC104" s="107"/>
      <c r="JD104" s="107"/>
      <c r="JE104" s="107"/>
      <c r="JF104" s="107"/>
      <c r="JG104" s="107"/>
      <c r="JH104" s="107"/>
      <c r="JI104" s="107"/>
      <c r="JJ104" s="107"/>
    </row>
    <row r="105" spans="1:270" s="1" customFormat="1" x14ac:dyDescent="0.25">
      <c r="A105" s="107"/>
      <c r="B105" s="107"/>
      <c r="C105" s="107"/>
      <c r="D105" s="107"/>
      <c r="E105" s="107"/>
      <c r="F105" s="2"/>
      <c r="G105" s="2"/>
      <c r="H105" s="12"/>
      <c r="I105" s="107"/>
      <c r="J105" s="107"/>
      <c r="K105" s="107"/>
      <c r="L105" s="107"/>
      <c r="M105" s="107"/>
      <c r="N105" s="107"/>
      <c r="O105" s="107"/>
      <c r="P105" s="107"/>
      <c r="Q105" s="107"/>
      <c r="R105" s="12"/>
      <c r="S105" s="91"/>
      <c r="T105" s="107"/>
      <c r="U105" s="91"/>
      <c r="V105" s="91"/>
      <c r="W105" s="9"/>
      <c r="X105" s="9"/>
      <c r="Y105" s="9"/>
      <c r="Z105" s="9"/>
      <c r="AA105" s="2"/>
      <c r="AB105" s="2"/>
      <c r="AC105" s="91"/>
      <c r="AD105" s="53"/>
      <c r="AE105" s="153"/>
      <c r="AF105" s="107"/>
      <c r="AG105" s="107"/>
      <c r="AH105" s="9"/>
      <c r="AI105" s="107"/>
      <c r="AJ105" s="9"/>
      <c r="AK105" s="107"/>
      <c r="AL105" s="9"/>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c r="GO105" s="107"/>
      <c r="GP105" s="107"/>
      <c r="GQ105" s="107"/>
      <c r="GR105" s="107"/>
      <c r="GS105" s="107"/>
      <c r="GT105" s="107"/>
      <c r="GU105" s="107"/>
      <c r="GV105" s="107"/>
      <c r="GW105" s="107"/>
      <c r="GX105" s="107"/>
      <c r="GY105" s="107"/>
      <c r="GZ105" s="107"/>
      <c r="HA105" s="107"/>
      <c r="HB105" s="107"/>
      <c r="HC105" s="107"/>
      <c r="HD105" s="107"/>
      <c r="HE105" s="107"/>
      <c r="HF105" s="107"/>
      <c r="HG105" s="107"/>
      <c r="HH105" s="107"/>
      <c r="HI105" s="107"/>
      <c r="HJ105" s="107"/>
      <c r="HK105" s="107"/>
      <c r="HL105" s="107"/>
      <c r="HM105" s="107"/>
      <c r="HN105" s="107"/>
      <c r="HO105" s="107"/>
      <c r="HP105" s="107"/>
      <c r="HQ105" s="107"/>
      <c r="HR105" s="107"/>
      <c r="HS105" s="107"/>
      <c r="HT105" s="107"/>
      <c r="HU105" s="107"/>
      <c r="HV105" s="107"/>
      <c r="HW105" s="107"/>
      <c r="HX105" s="107"/>
      <c r="HY105" s="107"/>
      <c r="HZ105" s="107"/>
      <c r="IA105" s="107"/>
      <c r="IB105" s="107"/>
      <c r="IC105" s="107"/>
      <c r="ID105" s="107"/>
      <c r="IE105" s="107"/>
      <c r="IF105" s="107"/>
      <c r="IG105" s="107"/>
      <c r="IH105" s="107"/>
      <c r="II105" s="107"/>
      <c r="IJ105" s="107"/>
      <c r="IK105" s="107"/>
      <c r="IL105" s="107"/>
      <c r="IM105" s="107"/>
      <c r="IN105" s="107"/>
      <c r="IO105" s="107"/>
      <c r="IP105" s="107"/>
      <c r="IQ105" s="107"/>
      <c r="IR105" s="107"/>
      <c r="IS105" s="107"/>
      <c r="IT105" s="107"/>
      <c r="IU105" s="107"/>
      <c r="IV105" s="107"/>
      <c r="IW105" s="107"/>
      <c r="IX105" s="107"/>
      <c r="IY105" s="107"/>
      <c r="IZ105" s="107"/>
      <c r="JA105" s="107"/>
      <c r="JB105" s="107"/>
      <c r="JC105" s="107"/>
      <c r="JD105" s="107"/>
      <c r="JE105" s="107"/>
      <c r="JF105" s="107"/>
      <c r="JG105" s="107"/>
      <c r="JH105" s="107"/>
      <c r="JI105" s="107"/>
      <c r="JJ105" s="107"/>
    </row>
    <row r="106" spans="1:270" s="1" customFormat="1" x14ac:dyDescent="0.25">
      <c r="A106" s="107"/>
      <c r="B106" s="107"/>
      <c r="C106" s="107"/>
      <c r="D106" s="107"/>
      <c r="E106" s="107"/>
      <c r="F106" s="2"/>
      <c r="G106" s="2"/>
      <c r="H106" s="12"/>
      <c r="I106" s="107"/>
      <c r="J106" s="107"/>
      <c r="K106" s="107"/>
      <c r="L106" s="107"/>
      <c r="M106" s="107"/>
      <c r="N106" s="107"/>
      <c r="O106" s="107"/>
      <c r="P106" s="107"/>
      <c r="Q106" s="107"/>
      <c r="R106" s="12"/>
      <c r="S106" s="91"/>
      <c r="T106" s="107"/>
      <c r="U106" s="91"/>
      <c r="V106" s="91"/>
      <c r="W106" s="9"/>
      <c r="X106" s="9"/>
      <c r="Y106" s="9"/>
      <c r="Z106" s="9"/>
      <c r="AA106" s="2"/>
      <c r="AB106" s="2"/>
      <c r="AC106" s="91"/>
      <c r="AD106" s="53"/>
      <c r="AE106" s="153"/>
      <c r="AF106" s="107"/>
      <c r="AG106" s="107"/>
      <c r="AH106" s="9"/>
      <c r="AI106" s="107"/>
      <c r="AJ106" s="9"/>
      <c r="AK106" s="107"/>
      <c r="AL106" s="9"/>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c r="GO106" s="107"/>
      <c r="GP106" s="107"/>
      <c r="GQ106" s="107"/>
      <c r="GR106" s="107"/>
      <c r="GS106" s="107"/>
      <c r="GT106" s="107"/>
      <c r="GU106" s="107"/>
      <c r="GV106" s="107"/>
      <c r="GW106" s="107"/>
      <c r="GX106" s="107"/>
      <c r="GY106" s="107"/>
      <c r="GZ106" s="107"/>
      <c r="HA106" s="107"/>
      <c r="HB106" s="107"/>
      <c r="HC106" s="107"/>
      <c r="HD106" s="107"/>
      <c r="HE106" s="107"/>
      <c r="HF106" s="107"/>
      <c r="HG106" s="107"/>
      <c r="HH106" s="107"/>
      <c r="HI106" s="107"/>
      <c r="HJ106" s="107"/>
      <c r="HK106" s="107"/>
      <c r="HL106" s="107"/>
      <c r="HM106" s="107"/>
      <c r="HN106" s="107"/>
      <c r="HO106" s="107"/>
      <c r="HP106" s="107"/>
      <c r="HQ106" s="107"/>
      <c r="HR106" s="107"/>
      <c r="HS106" s="107"/>
      <c r="HT106" s="107"/>
      <c r="HU106" s="107"/>
      <c r="HV106" s="107"/>
      <c r="HW106" s="107"/>
      <c r="HX106" s="107"/>
      <c r="HY106" s="107"/>
      <c r="HZ106" s="107"/>
      <c r="IA106" s="107"/>
      <c r="IB106" s="107"/>
      <c r="IC106" s="107"/>
      <c r="ID106" s="107"/>
      <c r="IE106" s="107"/>
      <c r="IF106" s="107"/>
      <c r="IG106" s="107"/>
      <c r="IH106" s="107"/>
      <c r="II106" s="107"/>
      <c r="IJ106" s="107"/>
      <c r="IK106" s="107"/>
      <c r="IL106" s="107"/>
      <c r="IM106" s="107"/>
      <c r="IN106" s="107"/>
      <c r="IO106" s="107"/>
      <c r="IP106" s="107"/>
      <c r="IQ106" s="107"/>
      <c r="IR106" s="107"/>
      <c r="IS106" s="107"/>
      <c r="IT106" s="107"/>
      <c r="IU106" s="107"/>
      <c r="IV106" s="107"/>
      <c r="IW106" s="107"/>
      <c r="IX106" s="107"/>
      <c r="IY106" s="107"/>
      <c r="IZ106" s="107"/>
      <c r="JA106" s="107"/>
      <c r="JB106" s="107"/>
      <c r="JC106" s="107"/>
      <c r="JD106" s="107"/>
      <c r="JE106" s="107"/>
      <c r="JF106" s="107"/>
      <c r="JG106" s="107"/>
      <c r="JH106" s="107"/>
      <c r="JI106" s="107"/>
      <c r="JJ106" s="107"/>
    </row>
    <row r="107" spans="1:270" s="1" customFormat="1" x14ac:dyDescent="0.25">
      <c r="A107" s="107"/>
      <c r="B107" s="107"/>
      <c r="C107" s="107"/>
      <c r="D107" s="107"/>
      <c r="E107" s="107"/>
      <c r="F107" s="2"/>
      <c r="G107" s="2"/>
      <c r="H107" s="12"/>
      <c r="I107" s="107"/>
      <c r="J107" s="107"/>
      <c r="K107" s="107"/>
      <c r="L107" s="107"/>
      <c r="M107" s="107"/>
      <c r="N107" s="107"/>
      <c r="O107" s="107"/>
      <c r="P107" s="107"/>
      <c r="Q107" s="107"/>
      <c r="R107" s="12"/>
      <c r="S107" s="91"/>
      <c r="T107" s="107"/>
      <c r="U107" s="91"/>
      <c r="V107" s="91"/>
      <c r="W107" s="9"/>
      <c r="X107" s="9"/>
      <c r="Y107" s="9"/>
      <c r="Z107" s="9"/>
      <c r="AA107" s="2"/>
      <c r="AB107" s="2"/>
      <c r="AC107" s="91"/>
      <c r="AD107" s="53"/>
      <c r="AE107" s="153"/>
      <c r="AF107" s="107"/>
      <c r="AG107" s="107"/>
      <c r="AH107" s="9"/>
      <c r="AI107" s="107"/>
      <c r="AJ107" s="9"/>
      <c r="AK107" s="107"/>
      <c r="AL107" s="9"/>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c r="GO107" s="107"/>
      <c r="GP107" s="107"/>
      <c r="GQ107" s="107"/>
      <c r="GR107" s="107"/>
      <c r="GS107" s="107"/>
      <c r="GT107" s="107"/>
      <c r="GU107" s="107"/>
      <c r="GV107" s="107"/>
      <c r="GW107" s="107"/>
      <c r="GX107" s="107"/>
      <c r="GY107" s="107"/>
      <c r="GZ107" s="107"/>
      <c r="HA107" s="107"/>
      <c r="HB107" s="107"/>
      <c r="HC107" s="107"/>
      <c r="HD107" s="107"/>
      <c r="HE107" s="107"/>
      <c r="HF107" s="107"/>
      <c r="HG107" s="107"/>
      <c r="HH107" s="107"/>
      <c r="HI107" s="107"/>
      <c r="HJ107" s="107"/>
      <c r="HK107" s="107"/>
      <c r="HL107" s="107"/>
      <c r="HM107" s="107"/>
      <c r="HN107" s="107"/>
      <c r="HO107" s="107"/>
      <c r="HP107" s="107"/>
      <c r="HQ107" s="107"/>
      <c r="HR107" s="107"/>
      <c r="HS107" s="107"/>
      <c r="HT107" s="107"/>
      <c r="HU107" s="107"/>
      <c r="HV107" s="107"/>
      <c r="HW107" s="107"/>
      <c r="HX107" s="107"/>
      <c r="HY107" s="107"/>
      <c r="HZ107" s="107"/>
      <c r="IA107" s="107"/>
      <c r="IB107" s="107"/>
      <c r="IC107" s="107"/>
      <c r="ID107" s="107"/>
      <c r="IE107" s="107"/>
      <c r="IF107" s="107"/>
      <c r="IG107" s="107"/>
      <c r="IH107" s="107"/>
      <c r="II107" s="107"/>
      <c r="IJ107" s="107"/>
      <c r="IK107" s="107"/>
      <c r="IL107" s="107"/>
      <c r="IM107" s="107"/>
      <c r="IN107" s="107"/>
      <c r="IO107" s="107"/>
      <c r="IP107" s="107"/>
      <c r="IQ107" s="107"/>
      <c r="IR107" s="107"/>
      <c r="IS107" s="107"/>
      <c r="IT107" s="107"/>
      <c r="IU107" s="107"/>
      <c r="IV107" s="107"/>
      <c r="IW107" s="107"/>
      <c r="IX107" s="107"/>
      <c r="IY107" s="107"/>
      <c r="IZ107" s="107"/>
      <c r="JA107" s="107"/>
      <c r="JB107" s="107"/>
      <c r="JC107" s="107"/>
      <c r="JD107" s="107"/>
      <c r="JE107" s="107"/>
      <c r="JF107" s="107"/>
      <c r="JG107" s="107"/>
      <c r="JH107" s="107"/>
      <c r="JI107" s="107"/>
      <c r="JJ107" s="107"/>
    </row>
    <row r="108" spans="1:270" s="1" customFormat="1" x14ac:dyDescent="0.25">
      <c r="A108" s="107"/>
      <c r="B108" s="107"/>
      <c r="C108" s="107"/>
      <c r="D108" s="107"/>
      <c r="E108" s="107"/>
      <c r="F108" s="2"/>
      <c r="G108" s="2"/>
      <c r="H108" s="12"/>
      <c r="I108" s="107"/>
      <c r="J108" s="107"/>
      <c r="K108" s="107"/>
      <c r="L108" s="107"/>
      <c r="M108" s="107"/>
      <c r="N108" s="107"/>
      <c r="O108" s="107"/>
      <c r="P108" s="107"/>
      <c r="Q108" s="107"/>
      <c r="R108" s="12"/>
      <c r="S108" s="91"/>
      <c r="T108" s="107"/>
      <c r="U108" s="91"/>
      <c r="V108" s="91"/>
      <c r="W108" s="9"/>
      <c r="X108" s="9"/>
      <c r="Y108" s="9"/>
      <c r="Z108" s="9"/>
      <c r="AA108" s="2"/>
      <c r="AB108" s="2"/>
      <c r="AC108" s="91"/>
      <c r="AD108" s="53"/>
      <c r="AE108" s="153"/>
      <c r="AF108" s="107"/>
      <c r="AG108" s="107"/>
      <c r="AH108" s="9"/>
      <c r="AI108" s="107"/>
      <c r="AJ108" s="9"/>
      <c r="AK108" s="107"/>
      <c r="AL108" s="9"/>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c r="GO108" s="107"/>
      <c r="GP108" s="107"/>
      <c r="GQ108" s="107"/>
      <c r="GR108" s="107"/>
      <c r="GS108" s="107"/>
      <c r="GT108" s="107"/>
      <c r="GU108" s="107"/>
      <c r="GV108" s="107"/>
      <c r="GW108" s="107"/>
      <c r="GX108" s="107"/>
      <c r="GY108" s="107"/>
      <c r="GZ108" s="107"/>
      <c r="HA108" s="107"/>
      <c r="HB108" s="107"/>
      <c r="HC108" s="107"/>
      <c r="HD108" s="107"/>
      <c r="HE108" s="107"/>
      <c r="HF108" s="107"/>
      <c r="HG108" s="107"/>
      <c r="HH108" s="107"/>
      <c r="HI108" s="107"/>
      <c r="HJ108" s="107"/>
      <c r="HK108" s="107"/>
      <c r="HL108" s="107"/>
      <c r="HM108" s="107"/>
      <c r="HN108" s="107"/>
      <c r="HO108" s="107"/>
      <c r="HP108" s="107"/>
      <c r="HQ108" s="107"/>
      <c r="HR108" s="107"/>
      <c r="HS108" s="107"/>
      <c r="HT108" s="107"/>
      <c r="HU108" s="107"/>
      <c r="HV108" s="107"/>
      <c r="HW108" s="107"/>
      <c r="HX108" s="107"/>
      <c r="HY108" s="107"/>
      <c r="HZ108" s="107"/>
      <c r="IA108" s="107"/>
      <c r="IB108" s="107"/>
      <c r="IC108" s="107"/>
      <c r="ID108" s="107"/>
      <c r="IE108" s="107"/>
      <c r="IF108" s="107"/>
      <c r="IG108" s="107"/>
      <c r="IH108" s="107"/>
      <c r="II108" s="107"/>
      <c r="IJ108" s="107"/>
      <c r="IK108" s="107"/>
      <c r="IL108" s="107"/>
      <c r="IM108" s="107"/>
      <c r="IN108" s="107"/>
      <c r="IO108" s="107"/>
      <c r="IP108" s="107"/>
      <c r="IQ108" s="107"/>
      <c r="IR108" s="107"/>
      <c r="IS108" s="107"/>
      <c r="IT108" s="107"/>
      <c r="IU108" s="107"/>
      <c r="IV108" s="107"/>
      <c r="IW108" s="107"/>
      <c r="IX108" s="107"/>
      <c r="IY108" s="107"/>
      <c r="IZ108" s="107"/>
      <c r="JA108" s="107"/>
      <c r="JB108" s="107"/>
      <c r="JC108" s="107"/>
      <c r="JD108" s="107"/>
      <c r="JE108" s="107"/>
      <c r="JF108" s="107"/>
      <c r="JG108" s="107"/>
      <c r="JH108" s="107"/>
      <c r="JI108" s="107"/>
      <c r="JJ108" s="107"/>
    </row>
    <row r="109" spans="1:270" s="1" customFormat="1" x14ac:dyDescent="0.25">
      <c r="A109" s="107"/>
      <c r="B109" s="107"/>
      <c r="C109" s="107"/>
      <c r="D109" s="107"/>
      <c r="E109" s="107"/>
      <c r="F109" s="2"/>
      <c r="G109" s="2"/>
      <c r="H109" s="12"/>
      <c r="I109" s="107"/>
      <c r="J109" s="107"/>
      <c r="K109" s="107"/>
      <c r="L109" s="107"/>
      <c r="M109" s="107"/>
      <c r="N109" s="107"/>
      <c r="O109" s="107"/>
      <c r="P109" s="107"/>
      <c r="Q109" s="107"/>
      <c r="R109" s="12"/>
      <c r="S109" s="91"/>
      <c r="T109" s="107"/>
      <c r="U109" s="91"/>
      <c r="V109" s="91"/>
      <c r="W109" s="9"/>
      <c r="X109" s="9"/>
      <c r="Y109" s="9"/>
      <c r="Z109" s="9"/>
      <c r="AA109" s="2"/>
      <c r="AB109" s="2"/>
      <c r="AC109" s="91"/>
      <c r="AD109" s="53"/>
      <c r="AE109" s="153"/>
      <c r="AF109" s="107"/>
      <c r="AG109" s="107"/>
      <c r="AH109" s="9"/>
      <c r="AI109" s="107"/>
      <c r="AJ109" s="9"/>
      <c r="AK109" s="107"/>
      <c r="AL109" s="9"/>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c r="GO109" s="107"/>
      <c r="GP109" s="107"/>
      <c r="GQ109" s="107"/>
      <c r="GR109" s="107"/>
      <c r="GS109" s="107"/>
      <c r="GT109" s="107"/>
      <c r="GU109" s="107"/>
      <c r="GV109" s="107"/>
      <c r="GW109" s="107"/>
      <c r="GX109" s="107"/>
      <c r="GY109" s="107"/>
      <c r="GZ109" s="107"/>
      <c r="HA109" s="107"/>
      <c r="HB109" s="107"/>
      <c r="HC109" s="107"/>
      <c r="HD109" s="107"/>
      <c r="HE109" s="107"/>
      <c r="HF109" s="107"/>
      <c r="HG109" s="107"/>
      <c r="HH109" s="107"/>
      <c r="HI109" s="107"/>
      <c r="HJ109" s="107"/>
      <c r="HK109" s="107"/>
      <c r="HL109" s="107"/>
      <c r="HM109" s="107"/>
      <c r="HN109" s="107"/>
      <c r="HO109" s="107"/>
      <c r="HP109" s="107"/>
      <c r="HQ109" s="107"/>
      <c r="HR109" s="107"/>
      <c r="HS109" s="107"/>
      <c r="HT109" s="107"/>
      <c r="HU109" s="107"/>
      <c r="HV109" s="107"/>
      <c r="HW109" s="107"/>
      <c r="HX109" s="107"/>
      <c r="HY109" s="107"/>
      <c r="HZ109" s="107"/>
      <c r="IA109" s="107"/>
      <c r="IB109" s="107"/>
      <c r="IC109" s="107"/>
      <c r="ID109" s="107"/>
      <c r="IE109" s="107"/>
      <c r="IF109" s="107"/>
      <c r="IG109" s="107"/>
      <c r="IH109" s="107"/>
      <c r="II109" s="107"/>
      <c r="IJ109" s="107"/>
      <c r="IK109" s="107"/>
      <c r="IL109" s="107"/>
      <c r="IM109" s="107"/>
      <c r="IN109" s="107"/>
      <c r="IO109" s="107"/>
      <c r="IP109" s="107"/>
      <c r="IQ109" s="107"/>
      <c r="IR109" s="107"/>
      <c r="IS109" s="107"/>
      <c r="IT109" s="107"/>
      <c r="IU109" s="107"/>
      <c r="IV109" s="107"/>
      <c r="IW109" s="107"/>
      <c r="IX109" s="107"/>
      <c r="IY109" s="107"/>
      <c r="IZ109" s="107"/>
      <c r="JA109" s="107"/>
      <c r="JB109" s="107"/>
      <c r="JC109" s="107"/>
      <c r="JD109" s="107"/>
      <c r="JE109" s="107"/>
      <c r="JF109" s="107"/>
      <c r="JG109" s="107"/>
      <c r="JH109" s="107"/>
      <c r="JI109" s="107"/>
      <c r="JJ109" s="107"/>
    </row>
    <row r="110" spans="1:270" s="1" customFormat="1" x14ac:dyDescent="0.25">
      <c r="A110" s="107"/>
      <c r="B110" s="107"/>
      <c r="C110" s="107"/>
      <c r="D110" s="107"/>
      <c r="E110" s="107"/>
      <c r="F110" s="2"/>
      <c r="G110" s="2"/>
      <c r="H110" s="12"/>
      <c r="I110" s="107"/>
      <c r="J110" s="107"/>
      <c r="K110" s="107"/>
      <c r="L110" s="107"/>
      <c r="M110" s="107"/>
      <c r="N110" s="107"/>
      <c r="O110" s="107"/>
      <c r="P110" s="107"/>
      <c r="Q110" s="107"/>
      <c r="R110" s="12"/>
      <c r="S110" s="91"/>
      <c r="T110" s="107"/>
      <c r="U110" s="91"/>
      <c r="V110" s="91"/>
      <c r="W110" s="9"/>
      <c r="X110" s="9"/>
      <c r="Y110" s="9"/>
      <c r="Z110" s="9"/>
      <c r="AA110" s="2"/>
      <c r="AB110" s="2"/>
      <c r="AC110" s="91"/>
      <c r="AD110" s="53"/>
      <c r="AE110" s="153"/>
      <c r="AF110" s="107"/>
      <c r="AG110" s="107"/>
      <c r="AH110" s="9"/>
      <c r="AI110" s="107"/>
      <c r="AJ110" s="9"/>
      <c r="AK110" s="107"/>
      <c r="AL110" s="9"/>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c r="GO110" s="107"/>
      <c r="GP110" s="107"/>
      <c r="GQ110" s="107"/>
      <c r="GR110" s="107"/>
      <c r="GS110" s="107"/>
      <c r="GT110" s="107"/>
      <c r="GU110" s="107"/>
      <c r="GV110" s="107"/>
      <c r="GW110" s="107"/>
      <c r="GX110" s="107"/>
      <c r="GY110" s="107"/>
      <c r="GZ110" s="107"/>
      <c r="HA110" s="107"/>
      <c r="HB110" s="107"/>
      <c r="HC110" s="107"/>
      <c r="HD110" s="107"/>
      <c r="HE110" s="107"/>
      <c r="HF110" s="107"/>
      <c r="HG110" s="107"/>
      <c r="HH110" s="107"/>
      <c r="HI110" s="107"/>
      <c r="HJ110" s="107"/>
      <c r="HK110" s="107"/>
      <c r="HL110" s="107"/>
      <c r="HM110" s="107"/>
      <c r="HN110" s="107"/>
      <c r="HO110" s="107"/>
      <c r="HP110" s="107"/>
      <c r="HQ110" s="107"/>
      <c r="HR110" s="107"/>
      <c r="HS110" s="107"/>
      <c r="HT110" s="107"/>
      <c r="HU110" s="107"/>
      <c r="HV110" s="107"/>
      <c r="HW110" s="107"/>
      <c r="HX110" s="107"/>
      <c r="HY110" s="107"/>
      <c r="HZ110" s="107"/>
      <c r="IA110" s="107"/>
      <c r="IB110" s="107"/>
      <c r="IC110" s="107"/>
      <c r="ID110" s="107"/>
      <c r="IE110" s="107"/>
      <c r="IF110" s="107"/>
      <c r="IG110" s="107"/>
      <c r="IH110" s="107"/>
      <c r="II110" s="107"/>
      <c r="IJ110" s="107"/>
      <c r="IK110" s="107"/>
      <c r="IL110" s="107"/>
      <c r="IM110" s="107"/>
      <c r="IN110" s="107"/>
      <c r="IO110" s="107"/>
      <c r="IP110" s="107"/>
      <c r="IQ110" s="107"/>
      <c r="IR110" s="107"/>
      <c r="IS110" s="107"/>
      <c r="IT110" s="107"/>
      <c r="IU110" s="107"/>
      <c r="IV110" s="107"/>
      <c r="IW110" s="107"/>
      <c r="IX110" s="107"/>
      <c r="IY110" s="107"/>
      <c r="IZ110" s="107"/>
      <c r="JA110" s="107"/>
      <c r="JB110" s="107"/>
      <c r="JC110" s="107"/>
      <c r="JD110" s="107"/>
      <c r="JE110" s="107"/>
      <c r="JF110" s="107"/>
      <c r="JG110" s="107"/>
      <c r="JH110" s="107"/>
      <c r="JI110" s="107"/>
      <c r="JJ110" s="107"/>
    </row>
    <row r="111" spans="1:270" s="1" customFormat="1" x14ac:dyDescent="0.25">
      <c r="A111" s="107"/>
      <c r="B111" s="107"/>
      <c r="C111" s="107"/>
      <c r="D111" s="107"/>
      <c r="E111" s="107"/>
      <c r="F111" s="2"/>
      <c r="G111" s="2"/>
      <c r="H111" s="12"/>
      <c r="I111" s="107"/>
      <c r="J111" s="107"/>
      <c r="K111" s="107"/>
      <c r="L111" s="107"/>
      <c r="M111" s="107"/>
      <c r="N111" s="107"/>
      <c r="O111" s="107"/>
      <c r="P111" s="107"/>
      <c r="Q111" s="107"/>
      <c r="R111" s="12"/>
      <c r="S111" s="91"/>
      <c r="T111" s="107"/>
      <c r="U111" s="91"/>
      <c r="V111" s="91"/>
      <c r="W111" s="9"/>
      <c r="X111" s="9"/>
      <c r="Y111" s="9"/>
      <c r="Z111" s="9"/>
      <c r="AA111" s="2"/>
      <c r="AB111" s="2"/>
      <c r="AC111" s="91"/>
      <c r="AD111" s="53"/>
      <c r="AE111" s="153"/>
      <c r="AF111" s="107"/>
      <c r="AG111" s="107"/>
      <c r="AH111" s="9"/>
      <c r="AI111" s="107"/>
      <c r="AJ111" s="9"/>
      <c r="AK111" s="107"/>
      <c r="AL111" s="9"/>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c r="GO111" s="107"/>
      <c r="GP111" s="107"/>
      <c r="GQ111" s="107"/>
      <c r="GR111" s="107"/>
      <c r="GS111" s="107"/>
      <c r="GT111" s="107"/>
      <c r="GU111" s="107"/>
      <c r="GV111" s="107"/>
      <c r="GW111" s="107"/>
      <c r="GX111" s="107"/>
      <c r="GY111" s="107"/>
      <c r="GZ111" s="107"/>
      <c r="HA111" s="107"/>
      <c r="HB111" s="107"/>
      <c r="HC111" s="107"/>
      <c r="HD111" s="107"/>
      <c r="HE111" s="107"/>
      <c r="HF111" s="107"/>
      <c r="HG111" s="107"/>
      <c r="HH111" s="107"/>
      <c r="HI111" s="107"/>
      <c r="HJ111" s="107"/>
      <c r="HK111" s="107"/>
      <c r="HL111" s="107"/>
      <c r="HM111" s="107"/>
      <c r="HN111" s="107"/>
      <c r="HO111" s="107"/>
      <c r="HP111" s="107"/>
      <c r="HQ111" s="107"/>
      <c r="HR111" s="107"/>
      <c r="HS111" s="107"/>
      <c r="HT111" s="107"/>
      <c r="HU111" s="107"/>
      <c r="HV111" s="107"/>
      <c r="HW111" s="107"/>
      <c r="HX111" s="107"/>
      <c r="HY111" s="107"/>
      <c r="HZ111" s="107"/>
      <c r="IA111" s="107"/>
      <c r="IB111" s="107"/>
      <c r="IC111" s="107"/>
      <c r="ID111" s="107"/>
      <c r="IE111" s="107"/>
      <c r="IF111" s="107"/>
      <c r="IG111" s="107"/>
      <c r="IH111" s="107"/>
      <c r="II111" s="107"/>
      <c r="IJ111" s="107"/>
      <c r="IK111" s="107"/>
      <c r="IL111" s="107"/>
      <c r="IM111" s="107"/>
      <c r="IN111" s="107"/>
      <c r="IO111" s="107"/>
      <c r="IP111" s="107"/>
      <c r="IQ111" s="107"/>
      <c r="IR111" s="107"/>
      <c r="IS111" s="107"/>
      <c r="IT111" s="107"/>
      <c r="IU111" s="107"/>
      <c r="IV111" s="107"/>
      <c r="IW111" s="107"/>
      <c r="IX111" s="107"/>
      <c r="IY111" s="107"/>
      <c r="IZ111" s="107"/>
      <c r="JA111" s="107"/>
      <c r="JB111" s="107"/>
      <c r="JC111" s="107"/>
      <c r="JD111" s="107"/>
      <c r="JE111" s="107"/>
      <c r="JF111" s="107"/>
      <c r="JG111" s="107"/>
      <c r="JH111" s="107"/>
      <c r="JI111" s="107"/>
      <c r="JJ111" s="107"/>
    </row>
    <row r="112" spans="1:270" s="1" customFormat="1" x14ac:dyDescent="0.25">
      <c r="A112" s="107"/>
      <c r="B112" s="107"/>
      <c r="C112" s="107"/>
      <c r="D112" s="107"/>
      <c r="E112" s="107"/>
      <c r="F112" s="2"/>
      <c r="G112" s="2"/>
      <c r="H112" s="12"/>
      <c r="I112" s="107"/>
      <c r="J112" s="107"/>
      <c r="K112" s="107"/>
      <c r="L112" s="107"/>
      <c r="M112" s="107"/>
      <c r="N112" s="107"/>
      <c r="O112" s="107"/>
      <c r="P112" s="107"/>
      <c r="Q112" s="107"/>
      <c r="R112" s="12"/>
      <c r="S112" s="91"/>
      <c r="T112" s="107"/>
      <c r="U112" s="91"/>
      <c r="V112" s="91"/>
      <c r="W112" s="9"/>
      <c r="X112" s="9"/>
      <c r="Y112" s="9"/>
      <c r="Z112" s="9"/>
      <c r="AA112" s="2"/>
      <c r="AB112" s="2"/>
      <c r="AC112" s="91"/>
      <c r="AD112" s="53"/>
      <c r="AE112" s="153"/>
      <c r="AF112" s="107"/>
      <c r="AG112" s="107"/>
      <c r="AH112" s="9"/>
      <c r="AI112" s="107"/>
      <c r="AJ112" s="9"/>
      <c r="AK112" s="107"/>
      <c r="AL112" s="9"/>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c r="GO112" s="107"/>
      <c r="GP112" s="107"/>
      <c r="GQ112" s="107"/>
      <c r="GR112" s="107"/>
      <c r="GS112" s="107"/>
      <c r="GT112" s="107"/>
      <c r="GU112" s="107"/>
      <c r="GV112" s="107"/>
      <c r="GW112" s="107"/>
      <c r="GX112" s="107"/>
      <c r="GY112" s="107"/>
      <c r="GZ112" s="107"/>
      <c r="HA112" s="107"/>
      <c r="HB112" s="107"/>
      <c r="HC112" s="107"/>
      <c r="HD112" s="107"/>
      <c r="HE112" s="107"/>
      <c r="HF112" s="107"/>
      <c r="HG112" s="107"/>
      <c r="HH112" s="107"/>
      <c r="HI112" s="107"/>
      <c r="HJ112" s="107"/>
      <c r="HK112" s="107"/>
      <c r="HL112" s="107"/>
      <c r="HM112" s="107"/>
      <c r="HN112" s="107"/>
      <c r="HO112" s="107"/>
      <c r="HP112" s="107"/>
      <c r="HQ112" s="107"/>
      <c r="HR112" s="107"/>
      <c r="HS112" s="107"/>
      <c r="HT112" s="107"/>
      <c r="HU112" s="107"/>
      <c r="HV112" s="107"/>
      <c r="HW112" s="107"/>
      <c r="HX112" s="107"/>
      <c r="HY112" s="107"/>
      <c r="HZ112" s="107"/>
      <c r="IA112" s="107"/>
      <c r="IB112" s="107"/>
      <c r="IC112" s="107"/>
      <c r="ID112" s="107"/>
      <c r="IE112" s="107"/>
      <c r="IF112" s="107"/>
      <c r="IG112" s="107"/>
      <c r="IH112" s="107"/>
      <c r="II112" s="107"/>
      <c r="IJ112" s="107"/>
      <c r="IK112" s="107"/>
      <c r="IL112" s="107"/>
      <c r="IM112" s="107"/>
      <c r="IN112" s="107"/>
      <c r="IO112" s="107"/>
      <c r="IP112" s="107"/>
      <c r="IQ112" s="107"/>
      <c r="IR112" s="107"/>
      <c r="IS112" s="107"/>
      <c r="IT112" s="107"/>
      <c r="IU112" s="107"/>
      <c r="IV112" s="107"/>
      <c r="IW112" s="107"/>
      <c r="IX112" s="107"/>
      <c r="IY112" s="107"/>
      <c r="IZ112" s="107"/>
      <c r="JA112" s="107"/>
      <c r="JB112" s="107"/>
      <c r="JC112" s="107"/>
      <c r="JD112" s="107"/>
      <c r="JE112" s="107"/>
      <c r="JF112" s="107"/>
      <c r="JG112" s="107"/>
      <c r="JH112" s="107"/>
      <c r="JI112" s="107"/>
      <c r="JJ112" s="107"/>
    </row>
    <row r="113" spans="1:270" s="1" customFormat="1" x14ac:dyDescent="0.25">
      <c r="A113" s="107"/>
      <c r="B113" s="107"/>
      <c r="C113" s="107"/>
      <c r="D113" s="107"/>
      <c r="E113" s="107"/>
      <c r="F113" s="2"/>
      <c r="G113" s="2"/>
      <c r="H113" s="12"/>
      <c r="I113" s="107"/>
      <c r="J113" s="107"/>
      <c r="K113" s="107"/>
      <c r="L113" s="107"/>
      <c r="M113" s="107"/>
      <c r="N113" s="107"/>
      <c r="O113" s="107"/>
      <c r="P113" s="107"/>
      <c r="Q113" s="107"/>
      <c r="R113" s="12"/>
      <c r="S113" s="91"/>
      <c r="T113" s="107"/>
      <c r="U113" s="91"/>
      <c r="V113" s="91"/>
      <c r="W113" s="9"/>
      <c r="X113" s="9"/>
      <c r="Y113" s="9"/>
      <c r="Z113" s="9"/>
      <c r="AA113" s="2"/>
      <c r="AB113" s="2"/>
      <c r="AC113" s="91"/>
      <c r="AD113" s="53"/>
      <c r="AE113" s="153"/>
      <c r="AF113" s="107"/>
      <c r="AG113" s="107"/>
      <c r="AH113" s="9"/>
      <c r="AI113" s="107"/>
      <c r="AJ113" s="9"/>
      <c r="AK113" s="107"/>
      <c r="AL113" s="9"/>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c r="GO113" s="107"/>
      <c r="GP113" s="107"/>
      <c r="GQ113" s="107"/>
      <c r="GR113" s="107"/>
      <c r="GS113" s="107"/>
      <c r="GT113" s="107"/>
      <c r="GU113" s="107"/>
      <c r="GV113" s="107"/>
      <c r="GW113" s="107"/>
      <c r="GX113" s="107"/>
      <c r="GY113" s="107"/>
      <c r="GZ113" s="107"/>
      <c r="HA113" s="107"/>
      <c r="HB113" s="107"/>
      <c r="HC113" s="107"/>
      <c r="HD113" s="107"/>
      <c r="HE113" s="107"/>
      <c r="HF113" s="107"/>
      <c r="HG113" s="107"/>
      <c r="HH113" s="107"/>
      <c r="HI113" s="107"/>
      <c r="HJ113" s="107"/>
      <c r="HK113" s="107"/>
      <c r="HL113" s="107"/>
      <c r="HM113" s="107"/>
      <c r="HN113" s="107"/>
      <c r="HO113" s="107"/>
      <c r="HP113" s="107"/>
      <c r="HQ113" s="107"/>
      <c r="HR113" s="107"/>
      <c r="HS113" s="107"/>
      <c r="HT113" s="107"/>
      <c r="HU113" s="107"/>
      <c r="HV113" s="107"/>
      <c r="HW113" s="107"/>
      <c r="HX113" s="107"/>
      <c r="HY113" s="107"/>
      <c r="HZ113" s="107"/>
      <c r="IA113" s="107"/>
      <c r="IB113" s="107"/>
      <c r="IC113" s="107"/>
      <c r="ID113" s="107"/>
      <c r="IE113" s="107"/>
      <c r="IF113" s="107"/>
      <c r="IG113" s="107"/>
      <c r="IH113" s="107"/>
      <c r="II113" s="107"/>
      <c r="IJ113" s="107"/>
      <c r="IK113" s="107"/>
      <c r="IL113" s="107"/>
      <c r="IM113" s="107"/>
      <c r="IN113" s="107"/>
      <c r="IO113" s="107"/>
      <c r="IP113" s="107"/>
      <c r="IQ113" s="107"/>
      <c r="IR113" s="107"/>
      <c r="IS113" s="107"/>
      <c r="IT113" s="107"/>
      <c r="IU113" s="107"/>
      <c r="IV113" s="107"/>
      <c r="IW113" s="107"/>
      <c r="IX113" s="107"/>
      <c r="IY113" s="107"/>
      <c r="IZ113" s="107"/>
      <c r="JA113" s="107"/>
      <c r="JB113" s="107"/>
      <c r="JC113" s="107"/>
      <c r="JD113" s="107"/>
      <c r="JE113" s="107"/>
      <c r="JF113" s="107"/>
      <c r="JG113" s="107"/>
      <c r="JH113" s="107"/>
      <c r="JI113" s="107"/>
      <c r="JJ113" s="107"/>
    </row>
    <row r="114" spans="1:270" s="1" customFormat="1" x14ac:dyDescent="0.25">
      <c r="A114" s="107"/>
      <c r="B114" s="107"/>
      <c r="C114" s="107"/>
      <c r="D114" s="107"/>
      <c r="E114" s="107"/>
      <c r="F114" s="2"/>
      <c r="G114" s="2"/>
      <c r="H114" s="12"/>
      <c r="I114" s="107"/>
      <c r="J114" s="107"/>
      <c r="K114" s="107"/>
      <c r="L114" s="107"/>
      <c r="M114" s="107"/>
      <c r="N114" s="107"/>
      <c r="O114" s="107"/>
      <c r="P114" s="107"/>
      <c r="Q114" s="107"/>
      <c r="R114" s="12"/>
      <c r="S114" s="91"/>
      <c r="T114" s="107"/>
      <c r="U114" s="91"/>
      <c r="V114" s="91"/>
      <c r="W114" s="9"/>
      <c r="X114" s="9"/>
      <c r="Y114" s="9"/>
      <c r="Z114" s="9"/>
      <c r="AA114" s="2"/>
      <c r="AB114" s="2"/>
      <c r="AC114" s="91"/>
      <c r="AD114" s="53"/>
      <c r="AE114" s="153"/>
      <c r="AF114" s="107"/>
      <c r="AG114" s="107"/>
      <c r="AH114" s="9"/>
      <c r="AI114" s="107"/>
      <c r="AJ114" s="9"/>
      <c r="AK114" s="107"/>
      <c r="AL114" s="9"/>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c r="GO114" s="107"/>
      <c r="GP114" s="107"/>
      <c r="GQ114" s="107"/>
      <c r="GR114" s="107"/>
      <c r="GS114" s="107"/>
      <c r="GT114" s="107"/>
      <c r="GU114" s="107"/>
      <c r="GV114" s="107"/>
      <c r="GW114" s="107"/>
      <c r="GX114" s="107"/>
      <c r="GY114" s="107"/>
      <c r="GZ114" s="107"/>
      <c r="HA114" s="107"/>
      <c r="HB114" s="107"/>
      <c r="HC114" s="107"/>
      <c r="HD114" s="107"/>
      <c r="HE114" s="107"/>
      <c r="HF114" s="107"/>
      <c r="HG114" s="107"/>
      <c r="HH114" s="107"/>
      <c r="HI114" s="107"/>
      <c r="HJ114" s="107"/>
      <c r="HK114" s="107"/>
      <c r="HL114" s="107"/>
      <c r="HM114" s="107"/>
      <c r="HN114" s="107"/>
      <c r="HO114" s="107"/>
      <c r="HP114" s="107"/>
      <c r="HQ114" s="107"/>
      <c r="HR114" s="107"/>
      <c r="HS114" s="107"/>
      <c r="HT114" s="107"/>
      <c r="HU114" s="107"/>
      <c r="HV114" s="107"/>
      <c r="HW114" s="107"/>
      <c r="HX114" s="107"/>
      <c r="HY114" s="107"/>
      <c r="HZ114" s="107"/>
      <c r="IA114" s="107"/>
      <c r="IB114" s="107"/>
      <c r="IC114" s="107"/>
      <c r="ID114" s="107"/>
      <c r="IE114" s="107"/>
      <c r="IF114" s="107"/>
      <c r="IG114" s="107"/>
      <c r="IH114" s="107"/>
      <c r="II114" s="107"/>
      <c r="IJ114" s="107"/>
      <c r="IK114" s="107"/>
      <c r="IL114" s="107"/>
      <c r="IM114" s="107"/>
      <c r="IN114" s="107"/>
      <c r="IO114" s="107"/>
      <c r="IP114" s="107"/>
      <c r="IQ114" s="107"/>
      <c r="IR114" s="107"/>
      <c r="IS114" s="107"/>
      <c r="IT114" s="107"/>
      <c r="IU114" s="107"/>
      <c r="IV114" s="107"/>
      <c r="IW114" s="107"/>
      <c r="IX114" s="107"/>
      <c r="IY114" s="107"/>
      <c r="IZ114" s="107"/>
      <c r="JA114" s="107"/>
      <c r="JB114" s="107"/>
      <c r="JC114" s="107"/>
      <c r="JD114" s="107"/>
      <c r="JE114" s="107"/>
      <c r="JF114" s="107"/>
      <c r="JG114" s="107"/>
      <c r="JH114" s="107"/>
      <c r="JI114" s="107"/>
      <c r="JJ114" s="107"/>
    </row>
    <row r="115" spans="1:270" s="1" customFormat="1" x14ac:dyDescent="0.25">
      <c r="A115" s="107"/>
      <c r="B115" s="107"/>
      <c r="C115" s="107"/>
      <c r="D115" s="107"/>
      <c r="E115" s="107"/>
      <c r="F115" s="2"/>
      <c r="G115" s="2"/>
      <c r="H115" s="12"/>
      <c r="I115" s="107"/>
      <c r="J115" s="107"/>
      <c r="K115" s="107"/>
      <c r="L115" s="107"/>
      <c r="M115" s="107"/>
      <c r="N115" s="107"/>
      <c r="O115" s="107"/>
      <c r="P115" s="107"/>
      <c r="Q115" s="107"/>
      <c r="R115" s="12"/>
      <c r="S115" s="91"/>
      <c r="T115" s="107"/>
      <c r="U115" s="91"/>
      <c r="V115" s="91"/>
      <c r="W115" s="9"/>
      <c r="X115" s="9"/>
      <c r="Y115" s="9"/>
      <c r="Z115" s="9"/>
      <c r="AA115" s="2"/>
      <c r="AB115" s="2"/>
      <c r="AC115" s="91"/>
      <c r="AD115" s="53"/>
      <c r="AE115" s="153"/>
      <c r="AF115" s="107"/>
      <c r="AG115" s="107"/>
      <c r="AH115" s="9"/>
      <c r="AI115" s="107"/>
      <c r="AJ115" s="9"/>
      <c r="AK115" s="107"/>
      <c r="AL115" s="9"/>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c r="GO115" s="107"/>
      <c r="GP115" s="107"/>
      <c r="GQ115" s="107"/>
      <c r="GR115" s="107"/>
      <c r="GS115" s="107"/>
      <c r="GT115" s="107"/>
      <c r="GU115" s="107"/>
      <c r="GV115" s="107"/>
      <c r="GW115" s="107"/>
      <c r="GX115" s="107"/>
      <c r="GY115" s="107"/>
      <c r="GZ115" s="107"/>
      <c r="HA115" s="107"/>
      <c r="HB115" s="107"/>
      <c r="HC115" s="107"/>
      <c r="HD115" s="107"/>
      <c r="HE115" s="107"/>
      <c r="HF115" s="107"/>
      <c r="HG115" s="107"/>
      <c r="HH115" s="107"/>
      <c r="HI115" s="107"/>
      <c r="HJ115" s="107"/>
      <c r="HK115" s="107"/>
      <c r="HL115" s="107"/>
      <c r="HM115" s="107"/>
      <c r="HN115" s="107"/>
      <c r="HO115" s="107"/>
      <c r="HP115" s="107"/>
      <c r="HQ115" s="107"/>
      <c r="HR115" s="107"/>
      <c r="HS115" s="107"/>
      <c r="HT115" s="107"/>
      <c r="HU115" s="107"/>
      <c r="HV115" s="107"/>
      <c r="HW115" s="107"/>
      <c r="HX115" s="107"/>
      <c r="HY115" s="107"/>
      <c r="HZ115" s="107"/>
      <c r="IA115" s="107"/>
      <c r="IB115" s="107"/>
      <c r="IC115" s="107"/>
      <c r="ID115" s="107"/>
      <c r="IE115" s="107"/>
      <c r="IF115" s="107"/>
      <c r="IG115" s="107"/>
      <c r="IH115" s="107"/>
      <c r="II115" s="107"/>
      <c r="IJ115" s="107"/>
      <c r="IK115" s="107"/>
      <c r="IL115" s="107"/>
      <c r="IM115" s="107"/>
      <c r="IN115" s="107"/>
      <c r="IO115" s="107"/>
      <c r="IP115" s="107"/>
      <c r="IQ115" s="107"/>
      <c r="IR115" s="107"/>
      <c r="IS115" s="107"/>
      <c r="IT115" s="107"/>
      <c r="IU115" s="107"/>
      <c r="IV115" s="107"/>
      <c r="IW115" s="107"/>
      <c r="IX115" s="107"/>
      <c r="IY115" s="107"/>
      <c r="IZ115" s="107"/>
      <c r="JA115" s="107"/>
      <c r="JB115" s="107"/>
      <c r="JC115" s="107"/>
      <c r="JD115" s="107"/>
      <c r="JE115" s="107"/>
      <c r="JF115" s="107"/>
      <c r="JG115" s="107"/>
      <c r="JH115" s="107"/>
      <c r="JI115" s="107"/>
      <c r="JJ115" s="107"/>
    </row>
    <row r="116" spans="1:270" s="1" customFormat="1" x14ac:dyDescent="0.25">
      <c r="A116" s="107"/>
      <c r="B116" s="107"/>
      <c r="C116" s="107"/>
      <c r="D116" s="107"/>
      <c r="E116" s="107"/>
      <c r="F116" s="2"/>
      <c r="G116" s="2"/>
      <c r="H116" s="12"/>
      <c r="I116" s="107"/>
      <c r="J116" s="107"/>
      <c r="K116" s="107"/>
      <c r="L116" s="107"/>
      <c r="M116" s="107"/>
      <c r="N116" s="107"/>
      <c r="O116" s="107"/>
      <c r="P116" s="107"/>
      <c r="Q116" s="107"/>
      <c r="R116" s="12"/>
      <c r="S116" s="91"/>
      <c r="T116" s="107"/>
      <c r="U116" s="91"/>
      <c r="V116" s="91"/>
      <c r="W116" s="9"/>
      <c r="X116" s="9"/>
      <c r="Y116" s="9"/>
      <c r="Z116" s="9"/>
      <c r="AA116" s="2"/>
      <c r="AB116" s="2"/>
      <c r="AC116" s="91"/>
      <c r="AD116" s="53"/>
      <c r="AE116" s="153"/>
      <c r="AF116" s="107"/>
      <c r="AG116" s="107"/>
      <c r="AH116" s="9"/>
      <c r="AI116" s="107"/>
      <c r="AJ116" s="9"/>
      <c r="AK116" s="107"/>
      <c r="AL116" s="9"/>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c r="GO116" s="107"/>
      <c r="GP116" s="107"/>
      <c r="GQ116" s="107"/>
      <c r="GR116" s="107"/>
      <c r="GS116" s="107"/>
      <c r="GT116" s="107"/>
      <c r="GU116" s="107"/>
      <c r="GV116" s="107"/>
      <c r="GW116" s="107"/>
      <c r="GX116" s="107"/>
      <c r="GY116" s="107"/>
      <c r="GZ116" s="107"/>
      <c r="HA116" s="107"/>
      <c r="HB116" s="107"/>
      <c r="HC116" s="107"/>
      <c r="HD116" s="107"/>
      <c r="HE116" s="107"/>
      <c r="HF116" s="107"/>
      <c r="HG116" s="107"/>
      <c r="HH116" s="107"/>
      <c r="HI116" s="107"/>
      <c r="HJ116" s="107"/>
      <c r="HK116" s="107"/>
      <c r="HL116" s="107"/>
      <c r="HM116" s="107"/>
      <c r="HN116" s="107"/>
      <c r="HO116" s="107"/>
      <c r="HP116" s="107"/>
      <c r="HQ116" s="107"/>
      <c r="HR116" s="107"/>
      <c r="HS116" s="107"/>
      <c r="HT116" s="107"/>
      <c r="HU116" s="107"/>
      <c r="HV116" s="107"/>
      <c r="HW116" s="107"/>
      <c r="HX116" s="107"/>
      <c r="HY116" s="107"/>
      <c r="HZ116" s="107"/>
      <c r="IA116" s="107"/>
      <c r="IB116" s="107"/>
      <c r="IC116" s="107"/>
      <c r="ID116" s="107"/>
      <c r="IE116" s="107"/>
      <c r="IF116" s="107"/>
      <c r="IG116" s="107"/>
      <c r="IH116" s="107"/>
      <c r="II116" s="107"/>
      <c r="IJ116" s="107"/>
      <c r="IK116" s="107"/>
      <c r="IL116" s="107"/>
      <c r="IM116" s="107"/>
      <c r="IN116" s="107"/>
      <c r="IO116" s="107"/>
      <c r="IP116" s="107"/>
      <c r="IQ116" s="107"/>
      <c r="IR116" s="107"/>
      <c r="IS116" s="107"/>
      <c r="IT116" s="107"/>
      <c r="IU116" s="107"/>
      <c r="IV116" s="107"/>
      <c r="IW116" s="107"/>
      <c r="IX116" s="107"/>
      <c r="IY116" s="107"/>
      <c r="IZ116" s="107"/>
      <c r="JA116" s="107"/>
      <c r="JB116" s="107"/>
      <c r="JC116" s="107"/>
      <c r="JD116" s="107"/>
      <c r="JE116" s="107"/>
      <c r="JF116" s="107"/>
      <c r="JG116" s="107"/>
      <c r="JH116" s="107"/>
      <c r="JI116" s="107"/>
      <c r="JJ116" s="107"/>
    </row>
    <row r="117" spans="1:270" s="1" customFormat="1" x14ac:dyDescent="0.25">
      <c r="A117" s="107"/>
      <c r="B117" s="107"/>
      <c r="C117" s="107"/>
      <c r="D117" s="107"/>
      <c r="E117" s="107"/>
      <c r="F117" s="2"/>
      <c r="G117" s="2"/>
      <c r="H117" s="12"/>
      <c r="I117" s="107"/>
      <c r="J117" s="107"/>
      <c r="K117" s="107"/>
      <c r="L117" s="107"/>
      <c r="M117" s="107"/>
      <c r="N117" s="107"/>
      <c r="O117" s="107"/>
      <c r="P117" s="107"/>
      <c r="Q117" s="107"/>
      <c r="R117" s="12"/>
      <c r="S117" s="91"/>
      <c r="T117" s="107"/>
      <c r="U117" s="91"/>
      <c r="V117" s="91"/>
      <c r="W117" s="9"/>
      <c r="X117" s="9"/>
      <c r="Y117" s="9"/>
      <c r="Z117" s="9"/>
      <c r="AA117" s="2"/>
      <c r="AB117" s="2"/>
      <c r="AC117" s="91"/>
      <c r="AD117" s="53"/>
      <c r="AE117" s="153"/>
      <c r="AF117" s="107"/>
      <c r="AG117" s="107"/>
      <c r="AH117" s="9"/>
      <c r="AI117" s="107"/>
      <c r="AJ117" s="9"/>
      <c r="AK117" s="107"/>
      <c r="AL117" s="9"/>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c r="GO117" s="107"/>
      <c r="GP117" s="107"/>
      <c r="GQ117" s="107"/>
      <c r="GR117" s="107"/>
      <c r="GS117" s="107"/>
      <c r="GT117" s="107"/>
      <c r="GU117" s="107"/>
      <c r="GV117" s="107"/>
      <c r="GW117" s="107"/>
      <c r="GX117" s="107"/>
      <c r="GY117" s="107"/>
      <c r="GZ117" s="107"/>
      <c r="HA117" s="107"/>
      <c r="HB117" s="107"/>
      <c r="HC117" s="107"/>
      <c r="HD117" s="107"/>
      <c r="HE117" s="107"/>
      <c r="HF117" s="107"/>
      <c r="HG117" s="107"/>
      <c r="HH117" s="107"/>
      <c r="HI117" s="107"/>
      <c r="HJ117" s="107"/>
      <c r="HK117" s="107"/>
      <c r="HL117" s="107"/>
      <c r="HM117" s="107"/>
      <c r="HN117" s="107"/>
      <c r="HO117" s="107"/>
      <c r="HP117" s="107"/>
      <c r="HQ117" s="107"/>
      <c r="HR117" s="107"/>
      <c r="HS117" s="107"/>
      <c r="HT117" s="107"/>
      <c r="HU117" s="107"/>
      <c r="HV117" s="107"/>
      <c r="HW117" s="107"/>
      <c r="HX117" s="107"/>
      <c r="HY117" s="107"/>
      <c r="HZ117" s="107"/>
      <c r="IA117" s="107"/>
      <c r="IB117" s="107"/>
      <c r="IC117" s="107"/>
      <c r="ID117" s="107"/>
      <c r="IE117" s="107"/>
      <c r="IF117" s="107"/>
      <c r="IG117" s="107"/>
      <c r="IH117" s="107"/>
      <c r="II117" s="107"/>
      <c r="IJ117" s="107"/>
      <c r="IK117" s="107"/>
      <c r="IL117" s="107"/>
      <c r="IM117" s="107"/>
      <c r="IN117" s="107"/>
      <c r="IO117" s="107"/>
      <c r="IP117" s="107"/>
      <c r="IQ117" s="107"/>
      <c r="IR117" s="107"/>
      <c r="IS117" s="107"/>
      <c r="IT117" s="107"/>
      <c r="IU117" s="107"/>
      <c r="IV117" s="107"/>
      <c r="IW117" s="107"/>
      <c r="IX117" s="107"/>
      <c r="IY117" s="107"/>
      <c r="IZ117" s="107"/>
      <c r="JA117" s="107"/>
      <c r="JB117" s="107"/>
      <c r="JC117" s="107"/>
      <c r="JD117" s="107"/>
      <c r="JE117" s="107"/>
      <c r="JF117" s="107"/>
      <c r="JG117" s="107"/>
      <c r="JH117" s="107"/>
      <c r="JI117" s="107"/>
      <c r="JJ117" s="107"/>
    </row>
    <row r="118" spans="1:270" s="1" customFormat="1" x14ac:dyDescent="0.25">
      <c r="A118" s="107"/>
      <c r="B118" s="107"/>
      <c r="C118" s="107"/>
      <c r="D118" s="107"/>
      <c r="E118" s="107"/>
      <c r="F118" s="2"/>
      <c r="G118" s="2"/>
      <c r="H118" s="12"/>
      <c r="I118" s="107"/>
      <c r="J118" s="107"/>
      <c r="K118" s="107"/>
      <c r="L118" s="107"/>
      <c r="M118" s="107"/>
      <c r="N118" s="107"/>
      <c r="O118" s="107"/>
      <c r="P118" s="107"/>
      <c r="Q118" s="107"/>
      <c r="R118" s="12"/>
      <c r="S118" s="91"/>
      <c r="T118" s="107"/>
      <c r="U118" s="91"/>
      <c r="V118" s="91"/>
      <c r="W118" s="9"/>
      <c r="X118" s="9"/>
      <c r="Y118" s="9"/>
      <c r="Z118" s="9"/>
      <c r="AA118" s="2"/>
      <c r="AB118" s="2"/>
      <c r="AC118" s="91"/>
      <c r="AD118" s="53"/>
      <c r="AE118" s="153"/>
      <c r="AF118" s="107"/>
      <c r="AG118" s="107"/>
      <c r="AH118" s="9"/>
      <c r="AI118" s="107"/>
      <c r="AJ118" s="9"/>
      <c r="AK118" s="107"/>
      <c r="AL118" s="9"/>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c r="DT118" s="107"/>
      <c r="DU118" s="107"/>
      <c r="DV118" s="107"/>
      <c r="DW118" s="107"/>
      <c r="DX118" s="107"/>
      <c r="DY118" s="107"/>
      <c r="DZ118" s="107"/>
      <c r="EA118" s="107"/>
      <c r="EB118" s="107"/>
      <c r="EC118" s="107"/>
      <c r="ED118" s="107"/>
      <c r="EE118" s="107"/>
      <c r="EF118" s="107"/>
      <c r="EG118" s="107"/>
      <c r="EH118" s="107"/>
      <c r="EI118" s="107"/>
      <c r="EJ118" s="107"/>
      <c r="EK118" s="107"/>
      <c r="EL118" s="107"/>
      <c r="EM118" s="107"/>
      <c r="EN118" s="107"/>
      <c r="EO118" s="107"/>
      <c r="EP118" s="107"/>
      <c r="EQ118" s="107"/>
      <c r="ER118" s="107"/>
      <c r="ES118" s="107"/>
      <c r="ET118" s="107"/>
      <c r="EU118" s="107"/>
      <c r="EV118" s="107"/>
      <c r="EW118" s="107"/>
      <c r="EX118" s="107"/>
      <c r="EY118" s="107"/>
      <c r="EZ118" s="107"/>
      <c r="FA118" s="107"/>
      <c r="FB118" s="107"/>
      <c r="FC118" s="107"/>
      <c r="FD118" s="107"/>
      <c r="FE118" s="107"/>
      <c r="FF118" s="107"/>
      <c r="FG118" s="107"/>
      <c r="FH118" s="107"/>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c r="GO118" s="107"/>
      <c r="GP118" s="107"/>
      <c r="GQ118" s="107"/>
      <c r="GR118" s="107"/>
      <c r="GS118" s="107"/>
      <c r="GT118" s="107"/>
      <c r="GU118" s="107"/>
      <c r="GV118" s="107"/>
      <c r="GW118" s="107"/>
      <c r="GX118" s="107"/>
      <c r="GY118" s="107"/>
      <c r="GZ118" s="107"/>
      <c r="HA118" s="107"/>
      <c r="HB118" s="107"/>
      <c r="HC118" s="107"/>
      <c r="HD118" s="107"/>
      <c r="HE118" s="107"/>
      <c r="HF118" s="107"/>
      <c r="HG118" s="107"/>
      <c r="HH118" s="107"/>
      <c r="HI118" s="107"/>
      <c r="HJ118" s="107"/>
      <c r="HK118" s="107"/>
      <c r="HL118" s="107"/>
      <c r="HM118" s="107"/>
      <c r="HN118" s="107"/>
      <c r="HO118" s="107"/>
      <c r="HP118" s="107"/>
      <c r="HQ118" s="107"/>
      <c r="HR118" s="107"/>
      <c r="HS118" s="107"/>
      <c r="HT118" s="107"/>
      <c r="HU118" s="107"/>
      <c r="HV118" s="107"/>
      <c r="HW118" s="107"/>
      <c r="HX118" s="107"/>
      <c r="HY118" s="107"/>
      <c r="HZ118" s="107"/>
      <c r="IA118" s="107"/>
      <c r="IB118" s="107"/>
      <c r="IC118" s="107"/>
      <c r="ID118" s="107"/>
      <c r="IE118" s="107"/>
      <c r="IF118" s="107"/>
      <c r="IG118" s="107"/>
      <c r="IH118" s="107"/>
      <c r="II118" s="107"/>
      <c r="IJ118" s="107"/>
      <c r="IK118" s="107"/>
      <c r="IL118" s="107"/>
      <c r="IM118" s="107"/>
      <c r="IN118" s="107"/>
      <c r="IO118" s="107"/>
      <c r="IP118" s="107"/>
      <c r="IQ118" s="107"/>
      <c r="IR118" s="107"/>
      <c r="IS118" s="107"/>
      <c r="IT118" s="107"/>
      <c r="IU118" s="107"/>
      <c r="IV118" s="107"/>
      <c r="IW118" s="107"/>
      <c r="IX118" s="107"/>
      <c r="IY118" s="107"/>
      <c r="IZ118" s="107"/>
      <c r="JA118" s="107"/>
      <c r="JB118" s="107"/>
      <c r="JC118" s="107"/>
      <c r="JD118" s="107"/>
      <c r="JE118" s="107"/>
      <c r="JF118" s="107"/>
      <c r="JG118" s="107"/>
      <c r="JH118" s="107"/>
      <c r="JI118" s="107"/>
      <c r="JJ118" s="107"/>
    </row>
    <row r="119" spans="1:270" s="1" customFormat="1" x14ac:dyDescent="0.25">
      <c r="A119" s="107"/>
      <c r="B119" s="107"/>
      <c r="C119" s="107"/>
      <c r="D119" s="107"/>
      <c r="E119" s="107"/>
      <c r="F119" s="2"/>
      <c r="G119" s="2"/>
      <c r="H119" s="12"/>
      <c r="I119" s="107"/>
      <c r="J119" s="107"/>
      <c r="K119" s="107"/>
      <c r="L119" s="107"/>
      <c r="M119" s="107"/>
      <c r="N119" s="107"/>
      <c r="O119" s="107"/>
      <c r="P119" s="107"/>
      <c r="Q119" s="107"/>
      <c r="R119" s="12"/>
      <c r="S119" s="91"/>
      <c r="T119" s="107"/>
      <c r="U119" s="91"/>
      <c r="V119" s="91"/>
      <c r="W119" s="9"/>
      <c r="X119" s="9"/>
      <c r="Y119" s="9"/>
      <c r="Z119" s="9"/>
      <c r="AA119" s="2"/>
      <c r="AB119" s="2"/>
      <c r="AC119" s="91"/>
      <c r="AD119" s="53"/>
      <c r="AE119" s="153"/>
      <c r="AF119" s="107"/>
      <c r="AG119" s="107"/>
      <c r="AH119" s="9"/>
      <c r="AI119" s="107"/>
      <c r="AJ119" s="9"/>
      <c r="AK119" s="107"/>
      <c r="AL119" s="9"/>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c r="GO119" s="107"/>
      <c r="GP119" s="107"/>
      <c r="GQ119" s="107"/>
      <c r="GR119" s="107"/>
      <c r="GS119" s="107"/>
      <c r="GT119" s="107"/>
      <c r="GU119" s="107"/>
      <c r="GV119" s="107"/>
      <c r="GW119" s="107"/>
      <c r="GX119" s="107"/>
      <c r="GY119" s="107"/>
      <c r="GZ119" s="107"/>
      <c r="HA119" s="107"/>
      <c r="HB119" s="107"/>
      <c r="HC119" s="107"/>
      <c r="HD119" s="107"/>
      <c r="HE119" s="107"/>
      <c r="HF119" s="107"/>
      <c r="HG119" s="107"/>
      <c r="HH119" s="107"/>
      <c r="HI119" s="107"/>
      <c r="HJ119" s="107"/>
      <c r="HK119" s="107"/>
      <c r="HL119" s="107"/>
      <c r="HM119" s="107"/>
      <c r="HN119" s="107"/>
      <c r="HO119" s="107"/>
      <c r="HP119" s="107"/>
      <c r="HQ119" s="107"/>
      <c r="HR119" s="107"/>
      <c r="HS119" s="107"/>
      <c r="HT119" s="107"/>
      <c r="HU119" s="107"/>
      <c r="HV119" s="107"/>
      <c r="HW119" s="107"/>
      <c r="HX119" s="107"/>
      <c r="HY119" s="107"/>
      <c r="HZ119" s="107"/>
      <c r="IA119" s="107"/>
      <c r="IB119" s="107"/>
      <c r="IC119" s="107"/>
      <c r="ID119" s="107"/>
      <c r="IE119" s="107"/>
      <c r="IF119" s="107"/>
      <c r="IG119" s="107"/>
      <c r="IH119" s="107"/>
      <c r="II119" s="107"/>
      <c r="IJ119" s="107"/>
      <c r="IK119" s="107"/>
      <c r="IL119" s="107"/>
      <c r="IM119" s="107"/>
      <c r="IN119" s="107"/>
      <c r="IO119" s="107"/>
      <c r="IP119" s="107"/>
      <c r="IQ119" s="107"/>
      <c r="IR119" s="107"/>
      <c r="IS119" s="107"/>
      <c r="IT119" s="107"/>
      <c r="IU119" s="107"/>
      <c r="IV119" s="107"/>
      <c r="IW119" s="107"/>
      <c r="IX119" s="107"/>
      <c r="IY119" s="107"/>
      <c r="IZ119" s="107"/>
      <c r="JA119" s="107"/>
      <c r="JB119" s="107"/>
      <c r="JC119" s="107"/>
      <c r="JD119" s="107"/>
      <c r="JE119" s="107"/>
      <c r="JF119" s="107"/>
      <c r="JG119" s="107"/>
      <c r="JH119" s="107"/>
      <c r="JI119" s="107"/>
      <c r="JJ119" s="107"/>
    </row>
    <row r="120" spans="1:270" s="1" customFormat="1" x14ac:dyDescent="0.25">
      <c r="A120" s="107"/>
      <c r="B120" s="107"/>
      <c r="C120" s="107"/>
      <c r="D120" s="107"/>
      <c r="E120" s="107"/>
      <c r="F120" s="2"/>
      <c r="G120" s="2"/>
      <c r="H120" s="12"/>
      <c r="I120" s="107"/>
      <c r="J120" s="107"/>
      <c r="K120" s="107"/>
      <c r="L120" s="107"/>
      <c r="M120" s="107"/>
      <c r="N120" s="107"/>
      <c r="O120" s="107"/>
      <c r="P120" s="107"/>
      <c r="Q120" s="107"/>
      <c r="R120" s="12"/>
      <c r="S120" s="91"/>
      <c r="T120" s="107"/>
      <c r="U120" s="91"/>
      <c r="V120" s="91"/>
      <c r="W120" s="9"/>
      <c r="X120" s="9"/>
      <c r="Y120" s="9"/>
      <c r="Z120" s="9"/>
      <c r="AA120" s="2"/>
      <c r="AB120" s="2"/>
      <c r="AC120" s="91"/>
      <c r="AD120" s="53"/>
      <c r="AE120" s="153"/>
      <c r="AF120" s="107"/>
      <c r="AG120" s="107"/>
      <c r="AH120" s="9"/>
      <c r="AI120" s="107"/>
      <c r="AJ120" s="9"/>
      <c r="AK120" s="107"/>
      <c r="AL120" s="9"/>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c r="GO120" s="107"/>
      <c r="GP120" s="107"/>
      <c r="GQ120" s="107"/>
      <c r="GR120" s="107"/>
      <c r="GS120" s="107"/>
      <c r="GT120" s="107"/>
      <c r="GU120" s="107"/>
      <c r="GV120" s="107"/>
      <c r="GW120" s="107"/>
      <c r="GX120" s="107"/>
      <c r="GY120" s="107"/>
      <c r="GZ120" s="107"/>
      <c r="HA120" s="107"/>
      <c r="HB120" s="107"/>
      <c r="HC120" s="107"/>
      <c r="HD120" s="107"/>
      <c r="HE120" s="107"/>
      <c r="HF120" s="107"/>
      <c r="HG120" s="107"/>
      <c r="HH120" s="107"/>
      <c r="HI120" s="107"/>
      <c r="HJ120" s="107"/>
      <c r="HK120" s="107"/>
      <c r="HL120" s="107"/>
      <c r="HM120" s="107"/>
      <c r="HN120" s="107"/>
      <c r="HO120" s="107"/>
      <c r="HP120" s="107"/>
      <c r="HQ120" s="107"/>
      <c r="HR120" s="107"/>
      <c r="HS120" s="107"/>
      <c r="HT120" s="107"/>
      <c r="HU120" s="107"/>
      <c r="HV120" s="107"/>
      <c r="HW120" s="107"/>
      <c r="HX120" s="107"/>
      <c r="HY120" s="107"/>
      <c r="HZ120" s="107"/>
      <c r="IA120" s="107"/>
      <c r="IB120" s="107"/>
      <c r="IC120" s="107"/>
      <c r="ID120" s="107"/>
      <c r="IE120" s="107"/>
      <c r="IF120" s="107"/>
      <c r="IG120" s="107"/>
      <c r="IH120" s="107"/>
      <c r="II120" s="107"/>
      <c r="IJ120" s="107"/>
      <c r="IK120" s="107"/>
      <c r="IL120" s="107"/>
      <c r="IM120" s="107"/>
      <c r="IN120" s="107"/>
      <c r="IO120" s="107"/>
      <c r="IP120" s="107"/>
      <c r="IQ120" s="107"/>
      <c r="IR120" s="107"/>
      <c r="IS120" s="107"/>
      <c r="IT120" s="107"/>
      <c r="IU120" s="107"/>
      <c r="IV120" s="107"/>
      <c r="IW120" s="107"/>
      <c r="IX120" s="107"/>
      <c r="IY120" s="107"/>
      <c r="IZ120" s="107"/>
      <c r="JA120" s="107"/>
      <c r="JB120" s="107"/>
      <c r="JC120" s="107"/>
      <c r="JD120" s="107"/>
      <c r="JE120" s="107"/>
      <c r="JF120" s="107"/>
      <c r="JG120" s="107"/>
      <c r="JH120" s="107"/>
      <c r="JI120" s="107"/>
      <c r="JJ120" s="107"/>
    </row>
    <row r="121" spans="1:270" s="1" customFormat="1" x14ac:dyDescent="0.25">
      <c r="A121" s="107"/>
      <c r="B121" s="107"/>
      <c r="C121" s="107"/>
      <c r="D121" s="107"/>
      <c r="E121" s="107"/>
      <c r="F121" s="2"/>
      <c r="G121" s="2"/>
      <c r="H121" s="12"/>
      <c r="I121" s="107"/>
      <c r="J121" s="107"/>
      <c r="K121" s="107"/>
      <c r="L121" s="107"/>
      <c r="M121" s="107"/>
      <c r="N121" s="107"/>
      <c r="O121" s="107"/>
      <c r="P121" s="107"/>
      <c r="Q121" s="107"/>
      <c r="R121" s="12"/>
      <c r="S121" s="91"/>
      <c r="T121" s="107"/>
      <c r="U121" s="91"/>
      <c r="V121" s="91"/>
      <c r="W121" s="9"/>
      <c r="X121" s="9"/>
      <c r="Y121" s="9"/>
      <c r="Z121" s="9"/>
      <c r="AA121" s="2"/>
      <c r="AB121" s="2"/>
      <c r="AC121" s="91"/>
      <c r="AD121" s="53"/>
      <c r="AE121" s="153"/>
      <c r="AF121" s="107"/>
      <c r="AG121" s="107"/>
      <c r="AH121" s="9"/>
      <c r="AI121" s="107"/>
      <c r="AJ121" s="9"/>
      <c r="AK121" s="107"/>
      <c r="AL121" s="9"/>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c r="GO121" s="107"/>
      <c r="GP121" s="107"/>
      <c r="GQ121" s="107"/>
      <c r="GR121" s="107"/>
      <c r="GS121" s="107"/>
      <c r="GT121" s="107"/>
      <c r="GU121" s="107"/>
      <c r="GV121" s="107"/>
      <c r="GW121" s="107"/>
      <c r="GX121" s="107"/>
      <c r="GY121" s="107"/>
      <c r="GZ121" s="107"/>
      <c r="HA121" s="107"/>
      <c r="HB121" s="107"/>
      <c r="HC121" s="107"/>
      <c r="HD121" s="107"/>
      <c r="HE121" s="107"/>
      <c r="HF121" s="107"/>
      <c r="HG121" s="107"/>
      <c r="HH121" s="107"/>
      <c r="HI121" s="107"/>
      <c r="HJ121" s="107"/>
      <c r="HK121" s="107"/>
      <c r="HL121" s="107"/>
      <c r="HM121" s="107"/>
      <c r="HN121" s="107"/>
      <c r="HO121" s="107"/>
      <c r="HP121" s="107"/>
      <c r="HQ121" s="107"/>
      <c r="HR121" s="107"/>
      <c r="HS121" s="107"/>
      <c r="HT121" s="107"/>
      <c r="HU121" s="107"/>
      <c r="HV121" s="107"/>
      <c r="HW121" s="107"/>
      <c r="HX121" s="107"/>
      <c r="HY121" s="107"/>
      <c r="HZ121" s="107"/>
      <c r="IA121" s="107"/>
      <c r="IB121" s="107"/>
      <c r="IC121" s="107"/>
      <c r="ID121" s="107"/>
      <c r="IE121" s="107"/>
      <c r="IF121" s="107"/>
      <c r="IG121" s="107"/>
      <c r="IH121" s="107"/>
      <c r="II121" s="107"/>
      <c r="IJ121" s="107"/>
      <c r="IK121" s="107"/>
      <c r="IL121" s="107"/>
      <c r="IM121" s="107"/>
      <c r="IN121" s="107"/>
      <c r="IO121" s="107"/>
      <c r="IP121" s="107"/>
      <c r="IQ121" s="107"/>
      <c r="IR121" s="107"/>
      <c r="IS121" s="107"/>
      <c r="IT121" s="107"/>
      <c r="IU121" s="107"/>
      <c r="IV121" s="107"/>
      <c r="IW121" s="107"/>
      <c r="IX121" s="107"/>
      <c r="IY121" s="107"/>
      <c r="IZ121" s="107"/>
      <c r="JA121" s="107"/>
      <c r="JB121" s="107"/>
      <c r="JC121" s="107"/>
      <c r="JD121" s="107"/>
      <c r="JE121" s="107"/>
      <c r="JF121" s="107"/>
      <c r="JG121" s="107"/>
      <c r="JH121" s="107"/>
      <c r="JI121" s="107"/>
      <c r="JJ121" s="107"/>
    </row>
    <row r="122" spans="1:270" s="1" customFormat="1" x14ac:dyDescent="0.25">
      <c r="A122" s="107"/>
      <c r="B122" s="107"/>
      <c r="C122" s="107"/>
      <c r="D122" s="107"/>
      <c r="E122" s="107"/>
      <c r="F122" s="2"/>
      <c r="G122" s="2"/>
      <c r="H122" s="12"/>
      <c r="I122" s="107"/>
      <c r="J122" s="107"/>
      <c r="K122" s="107"/>
      <c r="L122" s="107"/>
      <c r="M122" s="107"/>
      <c r="N122" s="107"/>
      <c r="O122" s="107"/>
      <c r="P122" s="107"/>
      <c r="Q122" s="107"/>
      <c r="R122" s="12"/>
      <c r="S122" s="91"/>
      <c r="T122" s="107"/>
      <c r="U122" s="91"/>
      <c r="V122" s="91"/>
      <c r="W122" s="9"/>
      <c r="X122" s="9"/>
      <c r="Y122" s="9"/>
      <c r="Z122" s="9"/>
      <c r="AA122" s="2"/>
      <c r="AB122" s="2"/>
      <c r="AC122" s="91"/>
      <c r="AD122" s="53"/>
      <c r="AE122" s="153"/>
      <c r="AF122" s="107"/>
      <c r="AG122" s="107"/>
      <c r="AH122" s="9"/>
      <c r="AI122" s="107"/>
      <c r="AJ122" s="9"/>
      <c r="AK122" s="107"/>
      <c r="AL122" s="9"/>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c r="GO122" s="107"/>
      <c r="GP122" s="107"/>
      <c r="GQ122" s="107"/>
      <c r="GR122" s="107"/>
      <c r="GS122" s="107"/>
      <c r="GT122" s="107"/>
      <c r="GU122" s="107"/>
      <c r="GV122" s="107"/>
      <c r="GW122" s="107"/>
      <c r="GX122" s="107"/>
      <c r="GY122" s="107"/>
      <c r="GZ122" s="107"/>
      <c r="HA122" s="107"/>
      <c r="HB122" s="107"/>
      <c r="HC122" s="107"/>
      <c r="HD122" s="107"/>
      <c r="HE122" s="107"/>
      <c r="HF122" s="107"/>
      <c r="HG122" s="107"/>
      <c r="HH122" s="107"/>
      <c r="HI122" s="107"/>
      <c r="HJ122" s="107"/>
      <c r="HK122" s="107"/>
      <c r="HL122" s="107"/>
      <c r="HM122" s="107"/>
      <c r="HN122" s="107"/>
      <c r="HO122" s="107"/>
      <c r="HP122" s="107"/>
      <c r="HQ122" s="107"/>
      <c r="HR122" s="107"/>
      <c r="HS122" s="107"/>
      <c r="HT122" s="107"/>
      <c r="HU122" s="107"/>
      <c r="HV122" s="107"/>
      <c r="HW122" s="107"/>
      <c r="HX122" s="107"/>
      <c r="HY122" s="107"/>
      <c r="HZ122" s="107"/>
      <c r="IA122" s="107"/>
      <c r="IB122" s="107"/>
      <c r="IC122" s="107"/>
      <c r="ID122" s="107"/>
      <c r="IE122" s="107"/>
      <c r="IF122" s="107"/>
      <c r="IG122" s="107"/>
      <c r="IH122" s="107"/>
      <c r="II122" s="107"/>
      <c r="IJ122" s="107"/>
      <c r="IK122" s="107"/>
      <c r="IL122" s="107"/>
      <c r="IM122" s="107"/>
      <c r="IN122" s="107"/>
      <c r="IO122" s="107"/>
      <c r="IP122" s="107"/>
      <c r="IQ122" s="107"/>
      <c r="IR122" s="107"/>
      <c r="IS122" s="107"/>
      <c r="IT122" s="107"/>
      <c r="IU122" s="107"/>
      <c r="IV122" s="107"/>
      <c r="IW122" s="107"/>
      <c r="IX122" s="107"/>
      <c r="IY122" s="107"/>
      <c r="IZ122" s="107"/>
      <c r="JA122" s="107"/>
      <c r="JB122" s="107"/>
      <c r="JC122" s="107"/>
      <c r="JD122" s="107"/>
      <c r="JE122" s="107"/>
      <c r="JF122" s="107"/>
      <c r="JG122" s="107"/>
      <c r="JH122" s="107"/>
      <c r="JI122" s="107"/>
      <c r="JJ122" s="107"/>
    </row>
    <row r="123" spans="1:270" s="1" customFormat="1" x14ac:dyDescent="0.25">
      <c r="A123" s="107"/>
      <c r="B123" s="107"/>
      <c r="C123" s="107"/>
      <c r="D123" s="107"/>
      <c r="E123" s="107"/>
      <c r="F123" s="2"/>
      <c r="G123" s="2"/>
      <c r="H123" s="12"/>
      <c r="I123" s="107"/>
      <c r="J123" s="107"/>
      <c r="K123" s="107"/>
      <c r="L123" s="107"/>
      <c r="M123" s="107"/>
      <c r="N123" s="107"/>
      <c r="O123" s="107"/>
      <c r="P123" s="107"/>
      <c r="Q123" s="107"/>
      <c r="R123" s="12"/>
      <c r="S123" s="91"/>
      <c r="T123" s="107"/>
      <c r="U123" s="91"/>
      <c r="V123" s="91"/>
      <c r="W123" s="9"/>
      <c r="X123" s="9"/>
      <c r="Y123" s="9"/>
      <c r="Z123" s="9"/>
      <c r="AA123" s="2"/>
      <c r="AB123" s="2"/>
      <c r="AC123" s="91"/>
      <c r="AD123" s="53"/>
      <c r="AE123" s="153"/>
      <c r="AF123" s="107"/>
      <c r="AG123" s="107"/>
      <c r="AH123" s="9"/>
      <c r="AI123" s="107"/>
      <c r="AJ123" s="9"/>
      <c r="AK123" s="107"/>
      <c r="AL123" s="9"/>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c r="HN123" s="107"/>
      <c r="HO123" s="107"/>
      <c r="HP123" s="107"/>
      <c r="HQ123" s="107"/>
      <c r="HR123" s="107"/>
      <c r="HS123" s="107"/>
      <c r="HT123" s="107"/>
      <c r="HU123" s="107"/>
      <c r="HV123" s="107"/>
      <c r="HW123" s="107"/>
      <c r="HX123" s="107"/>
      <c r="HY123" s="107"/>
      <c r="HZ123" s="107"/>
      <c r="IA123" s="107"/>
      <c r="IB123" s="107"/>
      <c r="IC123" s="107"/>
      <c r="ID123" s="107"/>
      <c r="IE123" s="107"/>
      <c r="IF123" s="107"/>
      <c r="IG123" s="107"/>
      <c r="IH123" s="107"/>
      <c r="II123" s="107"/>
      <c r="IJ123" s="107"/>
      <c r="IK123" s="107"/>
      <c r="IL123" s="107"/>
      <c r="IM123" s="107"/>
      <c r="IN123" s="107"/>
      <c r="IO123" s="107"/>
      <c r="IP123" s="107"/>
      <c r="IQ123" s="107"/>
      <c r="IR123" s="107"/>
      <c r="IS123" s="107"/>
      <c r="IT123" s="107"/>
      <c r="IU123" s="107"/>
      <c r="IV123" s="107"/>
      <c r="IW123" s="107"/>
      <c r="IX123" s="107"/>
      <c r="IY123" s="107"/>
      <c r="IZ123" s="107"/>
      <c r="JA123" s="107"/>
      <c r="JB123" s="107"/>
      <c r="JC123" s="107"/>
      <c r="JD123" s="107"/>
      <c r="JE123" s="107"/>
      <c r="JF123" s="107"/>
      <c r="JG123" s="107"/>
      <c r="JH123" s="107"/>
      <c r="JI123" s="107"/>
      <c r="JJ123" s="107"/>
    </row>
    <row r="124" spans="1:270" s="1" customFormat="1" x14ac:dyDescent="0.25">
      <c r="A124" s="107"/>
      <c r="B124" s="107"/>
      <c r="C124" s="107"/>
      <c r="D124" s="107"/>
      <c r="E124" s="107"/>
      <c r="F124" s="2"/>
      <c r="G124" s="2"/>
      <c r="H124" s="12"/>
      <c r="I124" s="107"/>
      <c r="J124" s="107"/>
      <c r="K124" s="107"/>
      <c r="L124" s="107"/>
      <c r="M124" s="107"/>
      <c r="N124" s="107"/>
      <c r="O124" s="107"/>
      <c r="P124" s="107"/>
      <c r="Q124" s="107"/>
      <c r="R124" s="12"/>
      <c r="S124" s="91"/>
      <c r="T124" s="107"/>
      <c r="U124" s="91"/>
      <c r="V124" s="91"/>
      <c r="W124" s="9"/>
      <c r="X124" s="9"/>
      <c r="Y124" s="9"/>
      <c r="Z124" s="9"/>
      <c r="AA124" s="2"/>
      <c r="AB124" s="2"/>
      <c r="AC124" s="91"/>
      <c r="AD124" s="53"/>
      <c r="AE124" s="153"/>
      <c r="AF124" s="107"/>
      <c r="AG124" s="107"/>
      <c r="AH124" s="9"/>
      <c r="AI124" s="107"/>
      <c r="AJ124" s="9"/>
      <c r="AK124" s="107"/>
      <c r="AL124" s="9"/>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c r="HN124" s="107"/>
      <c r="HO124" s="107"/>
      <c r="HP124" s="107"/>
      <c r="HQ124" s="107"/>
      <c r="HR124" s="107"/>
      <c r="HS124" s="107"/>
      <c r="HT124" s="107"/>
      <c r="HU124" s="107"/>
      <c r="HV124" s="107"/>
      <c r="HW124" s="107"/>
      <c r="HX124" s="107"/>
      <c r="HY124" s="107"/>
      <c r="HZ124" s="107"/>
      <c r="IA124" s="107"/>
      <c r="IB124" s="107"/>
      <c r="IC124" s="107"/>
      <c r="ID124" s="107"/>
      <c r="IE124" s="107"/>
      <c r="IF124" s="107"/>
      <c r="IG124" s="107"/>
      <c r="IH124" s="107"/>
      <c r="II124" s="107"/>
      <c r="IJ124" s="107"/>
      <c r="IK124" s="107"/>
      <c r="IL124" s="107"/>
      <c r="IM124" s="107"/>
      <c r="IN124" s="107"/>
      <c r="IO124" s="107"/>
      <c r="IP124" s="107"/>
      <c r="IQ124" s="107"/>
      <c r="IR124" s="107"/>
      <c r="IS124" s="107"/>
      <c r="IT124" s="107"/>
      <c r="IU124" s="107"/>
      <c r="IV124" s="107"/>
      <c r="IW124" s="107"/>
      <c r="IX124" s="107"/>
      <c r="IY124" s="107"/>
      <c r="IZ124" s="107"/>
      <c r="JA124" s="107"/>
      <c r="JB124" s="107"/>
      <c r="JC124" s="107"/>
      <c r="JD124" s="107"/>
      <c r="JE124" s="107"/>
      <c r="JF124" s="107"/>
      <c r="JG124" s="107"/>
      <c r="JH124" s="107"/>
      <c r="JI124" s="107"/>
      <c r="JJ124" s="107"/>
    </row>
    <row r="125" spans="1:270" s="1" customFormat="1" x14ac:dyDescent="0.25">
      <c r="A125" s="107"/>
      <c r="B125" s="107"/>
      <c r="C125" s="107"/>
      <c r="D125" s="107"/>
      <c r="E125" s="107"/>
      <c r="F125" s="2"/>
      <c r="G125" s="2"/>
      <c r="H125" s="12"/>
      <c r="I125" s="107"/>
      <c r="J125" s="107"/>
      <c r="K125" s="107"/>
      <c r="L125" s="107"/>
      <c r="M125" s="107"/>
      <c r="N125" s="107"/>
      <c r="O125" s="107"/>
      <c r="P125" s="107"/>
      <c r="Q125" s="107"/>
      <c r="R125" s="12"/>
      <c r="S125" s="91"/>
      <c r="T125" s="107"/>
      <c r="U125" s="91"/>
      <c r="V125" s="91"/>
      <c r="W125" s="9"/>
      <c r="X125" s="9"/>
      <c r="Y125" s="9"/>
      <c r="Z125" s="9"/>
      <c r="AA125" s="2"/>
      <c r="AB125" s="2"/>
      <c r="AC125" s="91"/>
      <c r="AD125" s="53"/>
      <c r="AE125" s="153"/>
      <c r="AF125" s="107"/>
      <c r="AG125" s="107"/>
      <c r="AH125" s="9"/>
      <c r="AI125" s="107"/>
      <c r="AJ125" s="9"/>
      <c r="AK125" s="107"/>
      <c r="AL125" s="9"/>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c r="HN125" s="107"/>
      <c r="HO125" s="107"/>
      <c r="HP125" s="107"/>
      <c r="HQ125" s="107"/>
      <c r="HR125" s="107"/>
      <c r="HS125" s="107"/>
      <c r="HT125" s="107"/>
      <c r="HU125" s="107"/>
      <c r="HV125" s="107"/>
      <c r="HW125" s="107"/>
      <c r="HX125" s="107"/>
      <c r="HY125" s="107"/>
      <c r="HZ125" s="107"/>
      <c r="IA125" s="107"/>
      <c r="IB125" s="107"/>
      <c r="IC125" s="107"/>
      <c r="ID125" s="107"/>
      <c r="IE125" s="107"/>
      <c r="IF125" s="107"/>
      <c r="IG125" s="107"/>
      <c r="IH125" s="107"/>
      <c r="II125" s="107"/>
      <c r="IJ125" s="107"/>
      <c r="IK125" s="107"/>
      <c r="IL125" s="107"/>
      <c r="IM125" s="107"/>
      <c r="IN125" s="107"/>
      <c r="IO125" s="107"/>
      <c r="IP125" s="107"/>
      <c r="IQ125" s="107"/>
      <c r="IR125" s="107"/>
      <c r="IS125" s="107"/>
      <c r="IT125" s="107"/>
      <c r="IU125" s="107"/>
      <c r="IV125" s="107"/>
      <c r="IW125" s="107"/>
      <c r="IX125" s="107"/>
      <c r="IY125" s="107"/>
      <c r="IZ125" s="107"/>
      <c r="JA125" s="107"/>
      <c r="JB125" s="107"/>
      <c r="JC125" s="107"/>
      <c r="JD125" s="107"/>
      <c r="JE125" s="107"/>
      <c r="JF125" s="107"/>
      <c r="JG125" s="107"/>
      <c r="JH125" s="107"/>
      <c r="JI125" s="107"/>
      <c r="JJ125" s="107"/>
    </row>
    <row r="126" spans="1:270" s="1" customFormat="1" x14ac:dyDescent="0.25">
      <c r="A126" s="107"/>
      <c r="B126" s="107"/>
      <c r="C126" s="107"/>
      <c r="D126" s="107"/>
      <c r="E126" s="107"/>
      <c r="F126" s="2"/>
      <c r="G126" s="2"/>
      <c r="H126" s="12"/>
      <c r="I126" s="107"/>
      <c r="J126" s="107"/>
      <c r="K126" s="107"/>
      <c r="L126" s="107"/>
      <c r="M126" s="107"/>
      <c r="N126" s="107"/>
      <c r="O126" s="107"/>
      <c r="P126" s="107"/>
      <c r="Q126" s="107"/>
      <c r="R126" s="12"/>
      <c r="S126" s="91"/>
      <c r="T126" s="107"/>
      <c r="U126" s="91"/>
      <c r="V126" s="91"/>
      <c r="W126" s="9"/>
      <c r="X126" s="9"/>
      <c r="Y126" s="9"/>
      <c r="Z126" s="9"/>
      <c r="AA126" s="2"/>
      <c r="AB126" s="2"/>
      <c r="AC126" s="91"/>
      <c r="AD126" s="53"/>
      <c r="AE126" s="153"/>
      <c r="AF126" s="107"/>
      <c r="AG126" s="107"/>
      <c r="AH126" s="9"/>
      <c r="AI126" s="107"/>
      <c r="AJ126" s="9"/>
      <c r="AK126" s="107"/>
      <c r="AL126" s="9"/>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row>
    <row r="127" spans="1:270" s="1" customFormat="1" x14ac:dyDescent="0.25">
      <c r="A127" s="107"/>
      <c r="B127" s="107"/>
      <c r="C127" s="107"/>
      <c r="D127" s="107"/>
      <c r="E127" s="107"/>
      <c r="F127" s="2"/>
      <c r="G127" s="2"/>
      <c r="H127" s="12"/>
      <c r="I127" s="107"/>
      <c r="J127" s="107"/>
      <c r="K127" s="107"/>
      <c r="L127" s="107"/>
      <c r="M127" s="107"/>
      <c r="N127" s="107"/>
      <c r="O127" s="107"/>
      <c r="P127" s="107"/>
      <c r="Q127" s="107"/>
      <c r="R127" s="12"/>
      <c r="S127" s="91"/>
      <c r="T127" s="107"/>
      <c r="U127" s="91"/>
      <c r="V127" s="91"/>
      <c r="W127" s="9"/>
      <c r="X127" s="9"/>
      <c r="Y127" s="9"/>
      <c r="Z127" s="9"/>
      <c r="AA127" s="2"/>
      <c r="AB127" s="2"/>
      <c r="AC127" s="91"/>
      <c r="AD127" s="53"/>
      <c r="AE127" s="153"/>
      <c r="AF127" s="107"/>
      <c r="AG127" s="107"/>
      <c r="AH127" s="9"/>
      <c r="AI127" s="107"/>
      <c r="AJ127" s="9"/>
      <c r="AK127" s="107"/>
      <c r="AL127" s="9"/>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row>
    <row r="128" spans="1:270" s="1" customFormat="1" x14ac:dyDescent="0.25">
      <c r="A128" s="107"/>
      <c r="B128" s="107"/>
      <c r="C128" s="107"/>
      <c r="D128" s="107"/>
      <c r="E128" s="107"/>
      <c r="F128" s="2"/>
      <c r="G128" s="2"/>
      <c r="H128" s="12"/>
      <c r="I128" s="107"/>
      <c r="J128" s="107"/>
      <c r="K128" s="107"/>
      <c r="L128" s="107"/>
      <c r="M128" s="107"/>
      <c r="N128" s="107"/>
      <c r="O128" s="107"/>
      <c r="P128" s="107"/>
      <c r="Q128" s="107"/>
      <c r="R128" s="12"/>
      <c r="S128" s="91"/>
      <c r="T128" s="107"/>
      <c r="U128" s="91"/>
      <c r="V128" s="91"/>
      <c r="W128" s="9"/>
      <c r="X128" s="9"/>
      <c r="Y128" s="9"/>
      <c r="Z128" s="9"/>
      <c r="AA128" s="2"/>
      <c r="AB128" s="2"/>
      <c r="AC128" s="91"/>
      <c r="AD128" s="53"/>
      <c r="AE128" s="153"/>
      <c r="AF128" s="107"/>
      <c r="AG128" s="107"/>
      <c r="AH128" s="9"/>
      <c r="AI128" s="107"/>
      <c r="AJ128" s="9"/>
      <c r="AK128" s="107"/>
      <c r="AL128" s="9"/>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row>
    <row r="129" spans="1:270" s="1" customFormat="1" x14ac:dyDescent="0.25">
      <c r="A129" s="107"/>
      <c r="B129" s="107"/>
      <c r="C129" s="107"/>
      <c r="D129" s="107"/>
      <c r="E129" s="107"/>
      <c r="F129" s="2"/>
      <c r="G129" s="2"/>
      <c r="H129" s="12"/>
      <c r="I129" s="107"/>
      <c r="J129" s="107"/>
      <c r="K129" s="107"/>
      <c r="L129" s="107"/>
      <c r="M129" s="107"/>
      <c r="N129" s="107"/>
      <c r="O129" s="107"/>
      <c r="P129" s="107"/>
      <c r="Q129" s="107"/>
      <c r="R129" s="12"/>
      <c r="S129" s="91"/>
      <c r="T129" s="107"/>
      <c r="U129" s="91"/>
      <c r="V129" s="91"/>
      <c r="W129" s="9"/>
      <c r="X129" s="9"/>
      <c r="Y129" s="9"/>
      <c r="Z129" s="9"/>
      <c r="AA129" s="2"/>
      <c r="AB129" s="2"/>
      <c r="AC129" s="91"/>
      <c r="AD129" s="53"/>
      <c r="AE129" s="153"/>
      <c r="AF129" s="107"/>
      <c r="AG129" s="107"/>
      <c r="AH129" s="9"/>
      <c r="AI129" s="107"/>
      <c r="AJ129" s="9"/>
      <c r="AK129" s="107"/>
      <c r="AL129" s="9"/>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c r="EP129" s="107"/>
      <c r="EQ129" s="107"/>
      <c r="ER129" s="107"/>
      <c r="ES129" s="107"/>
      <c r="ET129" s="107"/>
      <c r="EU129" s="107"/>
      <c r="EV129" s="107"/>
      <c r="EW129" s="107"/>
      <c r="EX129" s="107"/>
      <c r="EY129" s="107"/>
      <c r="EZ129" s="107"/>
      <c r="FA129" s="107"/>
      <c r="FB129" s="107"/>
      <c r="FC129" s="107"/>
      <c r="FD129" s="107"/>
      <c r="FE129" s="107"/>
      <c r="FF129" s="107"/>
      <c r="FG129" s="107"/>
      <c r="FH129" s="107"/>
      <c r="FI129" s="107"/>
      <c r="FJ129" s="107"/>
      <c r="FK129" s="107"/>
      <c r="FL129" s="107"/>
      <c r="FM129" s="107"/>
      <c r="FN129" s="107"/>
      <c r="FO129" s="107"/>
      <c r="FP129" s="107"/>
      <c r="FQ129" s="107"/>
      <c r="FR129" s="107"/>
      <c r="FS129" s="107"/>
      <c r="FT129" s="107"/>
      <c r="FU129" s="107"/>
      <c r="FV129" s="107"/>
      <c r="FW129" s="107"/>
      <c r="FX129" s="107"/>
      <c r="FY129" s="107"/>
      <c r="FZ129" s="107"/>
      <c r="GA129" s="107"/>
      <c r="GB129" s="107"/>
      <c r="GC129" s="107"/>
      <c r="GD129" s="107"/>
      <c r="GE129" s="107"/>
      <c r="GF129" s="107"/>
      <c r="GG129" s="107"/>
      <c r="GH129" s="107"/>
      <c r="GI129" s="107"/>
      <c r="GJ129" s="107"/>
      <c r="GK129" s="107"/>
      <c r="GL129" s="107"/>
      <c r="GM129" s="107"/>
      <c r="GN129" s="107"/>
      <c r="GO129" s="107"/>
      <c r="GP129" s="107"/>
      <c r="GQ129" s="107"/>
      <c r="GR129" s="107"/>
      <c r="GS129" s="107"/>
      <c r="GT129" s="107"/>
      <c r="GU129" s="107"/>
      <c r="GV129" s="107"/>
      <c r="GW129" s="107"/>
      <c r="GX129" s="107"/>
      <c r="GY129" s="107"/>
      <c r="GZ129" s="107"/>
      <c r="HA129" s="107"/>
      <c r="HB129" s="107"/>
      <c r="HC129" s="107"/>
      <c r="HD129" s="107"/>
      <c r="HE129" s="107"/>
      <c r="HF129" s="107"/>
      <c r="HG129" s="107"/>
      <c r="HH129" s="107"/>
      <c r="HI129" s="107"/>
      <c r="HJ129" s="107"/>
      <c r="HK129" s="107"/>
      <c r="HL129" s="107"/>
      <c r="HM129" s="107"/>
      <c r="HN129" s="107"/>
      <c r="HO129" s="107"/>
      <c r="HP129" s="107"/>
      <c r="HQ129" s="107"/>
      <c r="HR129" s="107"/>
      <c r="HS129" s="107"/>
      <c r="HT129" s="107"/>
      <c r="HU129" s="107"/>
      <c r="HV129" s="107"/>
      <c r="HW129" s="107"/>
      <c r="HX129" s="107"/>
      <c r="HY129" s="107"/>
      <c r="HZ129" s="107"/>
      <c r="IA129" s="107"/>
      <c r="IB129" s="107"/>
      <c r="IC129" s="107"/>
      <c r="ID129" s="107"/>
      <c r="IE129" s="107"/>
      <c r="IF129" s="107"/>
      <c r="IG129" s="107"/>
      <c r="IH129" s="107"/>
      <c r="II129" s="107"/>
      <c r="IJ129" s="107"/>
      <c r="IK129" s="107"/>
      <c r="IL129" s="107"/>
      <c r="IM129" s="107"/>
      <c r="IN129" s="107"/>
      <c r="IO129" s="107"/>
      <c r="IP129" s="107"/>
      <c r="IQ129" s="107"/>
      <c r="IR129" s="107"/>
      <c r="IS129" s="107"/>
      <c r="IT129" s="107"/>
      <c r="IU129" s="107"/>
      <c r="IV129" s="107"/>
      <c r="IW129" s="107"/>
      <c r="IX129" s="107"/>
      <c r="IY129" s="107"/>
      <c r="IZ129" s="107"/>
      <c r="JA129" s="107"/>
      <c r="JB129" s="107"/>
      <c r="JC129" s="107"/>
      <c r="JD129" s="107"/>
      <c r="JE129" s="107"/>
      <c r="JF129" s="107"/>
      <c r="JG129" s="107"/>
      <c r="JH129" s="107"/>
      <c r="JI129" s="107"/>
      <c r="JJ129" s="107"/>
    </row>
    <row r="130" spans="1:270" s="1" customFormat="1" x14ac:dyDescent="0.25">
      <c r="A130" s="107"/>
      <c r="B130" s="107"/>
      <c r="C130" s="107"/>
      <c r="D130" s="107"/>
      <c r="E130" s="107"/>
      <c r="F130" s="2"/>
      <c r="G130" s="2"/>
      <c r="H130" s="12"/>
      <c r="I130" s="107"/>
      <c r="J130" s="107"/>
      <c r="K130" s="107"/>
      <c r="L130" s="107"/>
      <c r="M130" s="107"/>
      <c r="N130" s="107"/>
      <c r="O130" s="107"/>
      <c r="P130" s="107"/>
      <c r="Q130" s="107"/>
      <c r="R130" s="12"/>
      <c r="S130" s="91"/>
      <c r="T130" s="107"/>
      <c r="U130" s="91"/>
      <c r="V130" s="91"/>
      <c r="W130" s="9"/>
      <c r="X130" s="9"/>
      <c r="Y130" s="9"/>
      <c r="Z130" s="9"/>
      <c r="AA130" s="2"/>
      <c r="AB130" s="2"/>
      <c r="AC130" s="91"/>
      <c r="AD130" s="53"/>
      <c r="AE130" s="153"/>
      <c r="AF130" s="107"/>
      <c r="AG130" s="107"/>
      <c r="AH130" s="9"/>
      <c r="AI130" s="107"/>
      <c r="AJ130" s="9"/>
      <c r="AK130" s="107"/>
      <c r="AL130" s="9"/>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c r="HN130" s="107"/>
      <c r="HO130" s="107"/>
      <c r="HP130" s="107"/>
      <c r="HQ130" s="107"/>
      <c r="HR130" s="107"/>
      <c r="HS130" s="107"/>
      <c r="HT130" s="107"/>
      <c r="HU130" s="107"/>
      <c r="HV130" s="107"/>
      <c r="HW130" s="107"/>
      <c r="HX130" s="107"/>
      <c r="HY130" s="107"/>
      <c r="HZ130" s="107"/>
      <c r="IA130" s="107"/>
      <c r="IB130" s="107"/>
      <c r="IC130" s="107"/>
      <c r="ID130" s="107"/>
      <c r="IE130" s="107"/>
      <c r="IF130" s="107"/>
      <c r="IG130" s="107"/>
      <c r="IH130" s="107"/>
      <c r="II130" s="107"/>
      <c r="IJ130" s="107"/>
      <c r="IK130" s="107"/>
      <c r="IL130" s="107"/>
      <c r="IM130" s="107"/>
      <c r="IN130" s="107"/>
      <c r="IO130" s="107"/>
      <c r="IP130" s="107"/>
      <c r="IQ130" s="107"/>
      <c r="IR130" s="107"/>
      <c r="IS130" s="107"/>
      <c r="IT130" s="107"/>
      <c r="IU130" s="107"/>
      <c r="IV130" s="107"/>
      <c r="IW130" s="107"/>
      <c r="IX130" s="107"/>
      <c r="IY130" s="107"/>
      <c r="IZ130" s="107"/>
      <c r="JA130" s="107"/>
      <c r="JB130" s="107"/>
      <c r="JC130" s="107"/>
      <c r="JD130" s="107"/>
      <c r="JE130" s="107"/>
      <c r="JF130" s="107"/>
      <c r="JG130" s="107"/>
      <c r="JH130" s="107"/>
      <c r="JI130" s="107"/>
      <c r="JJ130" s="107"/>
    </row>
    <row r="131" spans="1:270" s="1" customFormat="1" x14ac:dyDescent="0.25">
      <c r="A131" s="107"/>
      <c r="B131" s="107"/>
      <c r="C131" s="107"/>
      <c r="D131" s="107"/>
      <c r="E131" s="107"/>
      <c r="F131" s="2"/>
      <c r="G131" s="2"/>
      <c r="H131" s="12"/>
      <c r="I131" s="107"/>
      <c r="J131" s="107"/>
      <c r="K131" s="107"/>
      <c r="L131" s="107"/>
      <c r="M131" s="107"/>
      <c r="N131" s="107"/>
      <c r="O131" s="107"/>
      <c r="P131" s="107"/>
      <c r="Q131" s="107"/>
      <c r="R131" s="12"/>
      <c r="S131" s="91"/>
      <c r="T131" s="107"/>
      <c r="U131" s="91"/>
      <c r="V131" s="91"/>
      <c r="W131" s="9"/>
      <c r="X131" s="9"/>
      <c r="Y131" s="9"/>
      <c r="Z131" s="9"/>
      <c r="AA131" s="2"/>
      <c r="AB131" s="2"/>
      <c r="AC131" s="91"/>
      <c r="AD131" s="53"/>
      <c r="AE131" s="153"/>
      <c r="AF131" s="107"/>
      <c r="AG131" s="107"/>
      <c r="AH131" s="9"/>
      <c r="AI131" s="107"/>
      <c r="AJ131" s="9"/>
      <c r="AK131" s="107"/>
      <c r="AL131" s="9"/>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c r="HN131" s="107"/>
      <c r="HO131" s="107"/>
      <c r="HP131" s="107"/>
      <c r="HQ131" s="107"/>
      <c r="HR131" s="107"/>
      <c r="HS131" s="107"/>
      <c r="HT131" s="107"/>
      <c r="HU131" s="107"/>
      <c r="HV131" s="107"/>
      <c r="HW131" s="107"/>
      <c r="HX131" s="107"/>
      <c r="HY131" s="107"/>
      <c r="HZ131" s="107"/>
      <c r="IA131" s="107"/>
      <c r="IB131" s="107"/>
      <c r="IC131" s="107"/>
      <c r="ID131" s="107"/>
      <c r="IE131" s="107"/>
      <c r="IF131" s="107"/>
      <c r="IG131" s="107"/>
      <c r="IH131" s="107"/>
      <c r="II131" s="107"/>
      <c r="IJ131" s="107"/>
      <c r="IK131" s="107"/>
      <c r="IL131" s="107"/>
      <c r="IM131" s="107"/>
      <c r="IN131" s="107"/>
      <c r="IO131" s="107"/>
      <c r="IP131" s="107"/>
      <c r="IQ131" s="107"/>
      <c r="IR131" s="107"/>
      <c r="IS131" s="107"/>
      <c r="IT131" s="107"/>
      <c r="IU131" s="107"/>
      <c r="IV131" s="107"/>
      <c r="IW131" s="107"/>
      <c r="IX131" s="107"/>
      <c r="IY131" s="107"/>
      <c r="IZ131" s="107"/>
      <c r="JA131" s="107"/>
      <c r="JB131" s="107"/>
      <c r="JC131" s="107"/>
      <c r="JD131" s="107"/>
      <c r="JE131" s="107"/>
      <c r="JF131" s="107"/>
      <c r="JG131" s="107"/>
      <c r="JH131" s="107"/>
      <c r="JI131" s="107"/>
      <c r="JJ131" s="107"/>
    </row>
    <row r="132" spans="1:270" s="1" customFormat="1" x14ac:dyDescent="0.25">
      <c r="A132" s="107"/>
      <c r="B132" s="107"/>
      <c r="C132" s="107"/>
      <c r="D132" s="107"/>
      <c r="E132" s="107"/>
      <c r="F132" s="2"/>
      <c r="G132" s="2"/>
      <c r="H132" s="12"/>
      <c r="I132" s="107"/>
      <c r="J132" s="107"/>
      <c r="K132" s="107"/>
      <c r="L132" s="107"/>
      <c r="M132" s="107"/>
      <c r="N132" s="107"/>
      <c r="O132" s="107"/>
      <c r="P132" s="107"/>
      <c r="Q132" s="107"/>
      <c r="R132" s="12"/>
      <c r="S132" s="91"/>
      <c r="T132" s="107"/>
      <c r="U132" s="91"/>
      <c r="V132" s="91"/>
      <c r="W132" s="9"/>
      <c r="X132" s="9"/>
      <c r="Y132" s="9"/>
      <c r="Z132" s="9"/>
      <c r="AA132" s="2"/>
      <c r="AB132" s="2"/>
      <c r="AC132" s="91"/>
      <c r="AD132" s="53"/>
      <c r="AE132" s="153"/>
      <c r="AF132" s="107"/>
      <c r="AG132" s="107"/>
      <c r="AH132" s="9"/>
      <c r="AI132" s="107"/>
      <c r="AJ132" s="9"/>
      <c r="AK132" s="107"/>
      <c r="AL132" s="9"/>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c r="HN132" s="107"/>
      <c r="HO132" s="107"/>
      <c r="HP132" s="107"/>
      <c r="HQ132" s="107"/>
      <c r="HR132" s="107"/>
      <c r="HS132" s="107"/>
      <c r="HT132" s="107"/>
      <c r="HU132" s="107"/>
      <c r="HV132" s="107"/>
      <c r="HW132" s="107"/>
      <c r="HX132" s="107"/>
      <c r="HY132" s="107"/>
      <c r="HZ132" s="107"/>
      <c r="IA132" s="107"/>
      <c r="IB132" s="107"/>
      <c r="IC132" s="107"/>
      <c r="ID132" s="107"/>
      <c r="IE132" s="107"/>
      <c r="IF132" s="107"/>
      <c r="IG132" s="107"/>
      <c r="IH132" s="107"/>
      <c r="II132" s="107"/>
      <c r="IJ132" s="107"/>
      <c r="IK132" s="107"/>
      <c r="IL132" s="107"/>
      <c r="IM132" s="107"/>
      <c r="IN132" s="107"/>
      <c r="IO132" s="107"/>
      <c r="IP132" s="107"/>
      <c r="IQ132" s="107"/>
      <c r="IR132" s="107"/>
      <c r="IS132" s="107"/>
      <c r="IT132" s="107"/>
      <c r="IU132" s="107"/>
      <c r="IV132" s="107"/>
      <c r="IW132" s="107"/>
      <c r="IX132" s="107"/>
      <c r="IY132" s="107"/>
      <c r="IZ132" s="107"/>
      <c r="JA132" s="107"/>
      <c r="JB132" s="107"/>
      <c r="JC132" s="107"/>
      <c r="JD132" s="107"/>
      <c r="JE132" s="107"/>
      <c r="JF132" s="107"/>
      <c r="JG132" s="107"/>
      <c r="JH132" s="107"/>
      <c r="JI132" s="107"/>
      <c r="JJ132" s="107"/>
    </row>
    <row r="133" spans="1:270" s="1" customFormat="1" x14ac:dyDescent="0.25">
      <c r="A133" s="107"/>
      <c r="B133" s="107"/>
      <c r="C133" s="107"/>
      <c r="D133" s="107"/>
      <c r="E133" s="107"/>
      <c r="F133" s="2"/>
      <c r="G133" s="2"/>
      <c r="H133" s="12"/>
      <c r="I133" s="107"/>
      <c r="J133" s="107"/>
      <c r="K133" s="107"/>
      <c r="L133" s="107"/>
      <c r="M133" s="107"/>
      <c r="N133" s="107"/>
      <c r="O133" s="107"/>
      <c r="P133" s="107"/>
      <c r="Q133" s="107"/>
      <c r="R133" s="12"/>
      <c r="S133" s="91"/>
      <c r="T133" s="107"/>
      <c r="U133" s="91"/>
      <c r="V133" s="91"/>
      <c r="W133" s="9"/>
      <c r="X133" s="9"/>
      <c r="Y133" s="9"/>
      <c r="Z133" s="9"/>
      <c r="AA133" s="2"/>
      <c r="AB133" s="2"/>
      <c r="AC133" s="91"/>
      <c r="AD133" s="53"/>
      <c r="AE133" s="153"/>
      <c r="AF133" s="107"/>
      <c r="AG133" s="107"/>
      <c r="AH133" s="9"/>
      <c r="AI133" s="107"/>
      <c r="AJ133" s="9"/>
      <c r="AK133" s="107"/>
      <c r="AL133" s="9"/>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c r="HN133" s="107"/>
      <c r="HO133" s="107"/>
      <c r="HP133" s="107"/>
      <c r="HQ133" s="107"/>
      <c r="HR133" s="107"/>
      <c r="HS133" s="107"/>
      <c r="HT133" s="107"/>
      <c r="HU133" s="107"/>
      <c r="HV133" s="107"/>
      <c r="HW133" s="107"/>
      <c r="HX133" s="107"/>
      <c r="HY133" s="107"/>
      <c r="HZ133" s="107"/>
      <c r="IA133" s="107"/>
      <c r="IB133" s="107"/>
      <c r="IC133" s="107"/>
      <c r="ID133" s="107"/>
      <c r="IE133" s="107"/>
      <c r="IF133" s="107"/>
      <c r="IG133" s="107"/>
      <c r="IH133" s="107"/>
      <c r="II133" s="107"/>
      <c r="IJ133" s="107"/>
      <c r="IK133" s="107"/>
      <c r="IL133" s="107"/>
      <c r="IM133" s="107"/>
      <c r="IN133" s="107"/>
      <c r="IO133" s="107"/>
      <c r="IP133" s="107"/>
      <c r="IQ133" s="107"/>
      <c r="IR133" s="107"/>
      <c r="IS133" s="107"/>
      <c r="IT133" s="107"/>
      <c r="IU133" s="107"/>
      <c r="IV133" s="107"/>
      <c r="IW133" s="107"/>
      <c r="IX133" s="107"/>
      <c r="IY133" s="107"/>
      <c r="IZ133" s="107"/>
      <c r="JA133" s="107"/>
      <c r="JB133" s="107"/>
      <c r="JC133" s="107"/>
      <c r="JD133" s="107"/>
      <c r="JE133" s="107"/>
      <c r="JF133" s="107"/>
      <c r="JG133" s="107"/>
      <c r="JH133" s="107"/>
      <c r="JI133" s="107"/>
      <c r="JJ133" s="107"/>
    </row>
    <row r="134" spans="1:270" s="1" customFormat="1" x14ac:dyDescent="0.25">
      <c r="A134" s="107"/>
      <c r="B134" s="107"/>
      <c r="C134" s="107"/>
      <c r="D134" s="107"/>
      <c r="E134" s="107"/>
      <c r="F134" s="2"/>
      <c r="G134" s="2"/>
      <c r="H134" s="12"/>
      <c r="I134" s="107"/>
      <c r="J134" s="107"/>
      <c r="K134" s="107"/>
      <c r="L134" s="107"/>
      <c r="M134" s="107"/>
      <c r="N134" s="107"/>
      <c r="O134" s="107"/>
      <c r="P134" s="107"/>
      <c r="Q134" s="107"/>
      <c r="R134" s="12"/>
      <c r="S134" s="91"/>
      <c r="T134" s="107"/>
      <c r="U134" s="91"/>
      <c r="V134" s="91"/>
      <c r="W134" s="9"/>
      <c r="X134" s="9"/>
      <c r="Y134" s="9"/>
      <c r="Z134" s="9"/>
      <c r="AA134" s="2"/>
      <c r="AB134" s="2"/>
      <c r="AC134" s="91"/>
      <c r="AD134" s="53"/>
      <c r="AE134" s="153"/>
      <c r="AF134" s="107"/>
      <c r="AG134" s="107"/>
      <c r="AH134" s="9"/>
      <c r="AI134" s="107"/>
      <c r="AJ134" s="9"/>
      <c r="AK134" s="107"/>
      <c r="AL134" s="9"/>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c r="HN134" s="107"/>
      <c r="HO134" s="107"/>
      <c r="HP134" s="107"/>
      <c r="HQ134" s="107"/>
      <c r="HR134" s="107"/>
      <c r="HS134" s="107"/>
      <c r="HT134" s="107"/>
      <c r="HU134" s="107"/>
      <c r="HV134" s="107"/>
      <c r="HW134" s="107"/>
      <c r="HX134" s="107"/>
      <c r="HY134" s="107"/>
      <c r="HZ134" s="107"/>
      <c r="IA134" s="107"/>
      <c r="IB134" s="107"/>
      <c r="IC134" s="107"/>
      <c r="ID134" s="107"/>
      <c r="IE134" s="107"/>
      <c r="IF134" s="107"/>
      <c r="IG134" s="107"/>
      <c r="IH134" s="107"/>
      <c r="II134" s="107"/>
      <c r="IJ134" s="107"/>
      <c r="IK134" s="107"/>
      <c r="IL134" s="107"/>
      <c r="IM134" s="107"/>
      <c r="IN134" s="107"/>
      <c r="IO134" s="107"/>
      <c r="IP134" s="107"/>
      <c r="IQ134" s="107"/>
      <c r="IR134" s="107"/>
      <c r="IS134" s="107"/>
      <c r="IT134" s="107"/>
      <c r="IU134" s="107"/>
      <c r="IV134" s="107"/>
      <c r="IW134" s="107"/>
      <c r="IX134" s="107"/>
      <c r="IY134" s="107"/>
      <c r="IZ134" s="107"/>
      <c r="JA134" s="107"/>
      <c r="JB134" s="107"/>
      <c r="JC134" s="107"/>
      <c r="JD134" s="107"/>
      <c r="JE134" s="107"/>
      <c r="JF134" s="107"/>
      <c r="JG134" s="107"/>
      <c r="JH134" s="107"/>
      <c r="JI134" s="107"/>
      <c r="JJ134" s="107"/>
    </row>
    <row r="135" spans="1:270" s="1" customFormat="1" x14ac:dyDescent="0.25">
      <c r="A135" s="107"/>
      <c r="B135" s="107"/>
      <c r="C135" s="107"/>
      <c r="D135" s="107"/>
      <c r="E135" s="107"/>
      <c r="F135" s="2"/>
      <c r="G135" s="2"/>
      <c r="H135" s="12"/>
      <c r="I135" s="107"/>
      <c r="J135" s="107"/>
      <c r="K135" s="107"/>
      <c r="L135" s="107"/>
      <c r="M135" s="107"/>
      <c r="N135" s="107"/>
      <c r="O135" s="107"/>
      <c r="P135" s="107"/>
      <c r="Q135" s="107"/>
      <c r="R135" s="12"/>
      <c r="S135" s="91"/>
      <c r="T135" s="107"/>
      <c r="U135" s="91"/>
      <c r="V135" s="91"/>
      <c r="W135" s="9"/>
      <c r="X135" s="9"/>
      <c r="Y135" s="9"/>
      <c r="Z135" s="9"/>
      <c r="AA135" s="2"/>
      <c r="AB135" s="2"/>
      <c r="AC135" s="91"/>
      <c r="AD135" s="53"/>
      <c r="AE135" s="153"/>
      <c r="AF135" s="107"/>
      <c r="AG135" s="107"/>
      <c r="AH135" s="9"/>
      <c r="AI135" s="107"/>
      <c r="AJ135" s="9"/>
      <c r="AK135" s="107"/>
      <c r="AL135" s="9"/>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c r="HN135" s="107"/>
      <c r="HO135" s="107"/>
      <c r="HP135" s="107"/>
      <c r="HQ135" s="107"/>
      <c r="HR135" s="107"/>
      <c r="HS135" s="107"/>
      <c r="HT135" s="107"/>
      <c r="HU135" s="107"/>
      <c r="HV135" s="107"/>
      <c r="HW135" s="107"/>
      <c r="HX135" s="107"/>
      <c r="HY135" s="107"/>
      <c r="HZ135" s="107"/>
      <c r="IA135" s="107"/>
      <c r="IB135" s="107"/>
      <c r="IC135" s="107"/>
      <c r="ID135" s="107"/>
      <c r="IE135" s="107"/>
      <c r="IF135" s="107"/>
      <c r="IG135" s="107"/>
      <c r="IH135" s="107"/>
      <c r="II135" s="107"/>
      <c r="IJ135" s="107"/>
      <c r="IK135" s="107"/>
      <c r="IL135" s="107"/>
      <c r="IM135" s="107"/>
      <c r="IN135" s="107"/>
      <c r="IO135" s="107"/>
      <c r="IP135" s="107"/>
      <c r="IQ135" s="107"/>
      <c r="IR135" s="107"/>
      <c r="IS135" s="107"/>
      <c r="IT135" s="107"/>
      <c r="IU135" s="107"/>
      <c r="IV135" s="107"/>
      <c r="IW135" s="107"/>
      <c r="IX135" s="107"/>
      <c r="IY135" s="107"/>
      <c r="IZ135" s="107"/>
      <c r="JA135" s="107"/>
      <c r="JB135" s="107"/>
      <c r="JC135" s="107"/>
      <c r="JD135" s="107"/>
      <c r="JE135" s="107"/>
      <c r="JF135" s="107"/>
      <c r="JG135" s="107"/>
      <c r="JH135" s="107"/>
      <c r="JI135" s="107"/>
      <c r="JJ135" s="107"/>
    </row>
    <row r="136" spans="1:270" s="1" customFormat="1" x14ac:dyDescent="0.25">
      <c r="A136" s="107"/>
      <c r="B136" s="107"/>
      <c r="C136" s="107"/>
      <c r="D136" s="107"/>
      <c r="E136" s="107"/>
      <c r="F136" s="2"/>
      <c r="G136" s="2"/>
      <c r="H136" s="12"/>
      <c r="I136" s="107"/>
      <c r="J136" s="107"/>
      <c r="K136" s="107"/>
      <c r="L136" s="107"/>
      <c r="M136" s="107"/>
      <c r="N136" s="107"/>
      <c r="O136" s="107"/>
      <c r="P136" s="107"/>
      <c r="Q136" s="107"/>
      <c r="R136" s="12"/>
      <c r="S136" s="91"/>
      <c r="T136" s="107"/>
      <c r="U136" s="91"/>
      <c r="V136" s="91"/>
      <c r="W136" s="9"/>
      <c r="X136" s="9"/>
      <c r="Y136" s="9"/>
      <c r="Z136" s="9"/>
      <c r="AA136" s="2"/>
      <c r="AB136" s="2"/>
      <c r="AC136" s="91"/>
      <c r="AD136" s="53"/>
      <c r="AE136" s="153"/>
      <c r="AF136" s="107"/>
      <c r="AG136" s="107"/>
      <c r="AH136" s="9"/>
      <c r="AI136" s="107"/>
      <c r="AJ136" s="9"/>
      <c r="AK136" s="107"/>
      <c r="AL136" s="9"/>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c r="GO136" s="107"/>
      <c r="GP136" s="107"/>
      <c r="GQ136" s="107"/>
      <c r="GR136" s="107"/>
      <c r="GS136" s="107"/>
      <c r="GT136" s="107"/>
      <c r="GU136" s="107"/>
      <c r="GV136" s="107"/>
      <c r="GW136" s="107"/>
      <c r="GX136" s="107"/>
      <c r="GY136" s="107"/>
      <c r="GZ136" s="107"/>
      <c r="HA136" s="107"/>
      <c r="HB136" s="107"/>
      <c r="HC136" s="107"/>
      <c r="HD136" s="107"/>
      <c r="HE136" s="107"/>
      <c r="HF136" s="107"/>
      <c r="HG136" s="107"/>
      <c r="HH136" s="107"/>
      <c r="HI136" s="107"/>
      <c r="HJ136" s="107"/>
      <c r="HK136" s="107"/>
      <c r="HL136" s="107"/>
      <c r="HM136" s="107"/>
      <c r="HN136" s="107"/>
      <c r="HO136" s="107"/>
      <c r="HP136" s="107"/>
      <c r="HQ136" s="107"/>
      <c r="HR136" s="107"/>
      <c r="HS136" s="107"/>
      <c r="HT136" s="107"/>
      <c r="HU136" s="107"/>
      <c r="HV136" s="107"/>
      <c r="HW136" s="107"/>
      <c r="HX136" s="107"/>
      <c r="HY136" s="107"/>
      <c r="HZ136" s="107"/>
      <c r="IA136" s="107"/>
      <c r="IB136" s="107"/>
      <c r="IC136" s="107"/>
      <c r="ID136" s="107"/>
      <c r="IE136" s="107"/>
      <c r="IF136" s="107"/>
      <c r="IG136" s="107"/>
      <c r="IH136" s="107"/>
      <c r="II136" s="107"/>
      <c r="IJ136" s="107"/>
      <c r="IK136" s="107"/>
      <c r="IL136" s="107"/>
      <c r="IM136" s="107"/>
      <c r="IN136" s="107"/>
      <c r="IO136" s="107"/>
      <c r="IP136" s="107"/>
      <c r="IQ136" s="107"/>
      <c r="IR136" s="107"/>
      <c r="IS136" s="107"/>
      <c r="IT136" s="107"/>
      <c r="IU136" s="107"/>
      <c r="IV136" s="107"/>
      <c r="IW136" s="107"/>
      <c r="IX136" s="107"/>
      <c r="IY136" s="107"/>
      <c r="IZ136" s="107"/>
      <c r="JA136" s="107"/>
      <c r="JB136" s="107"/>
      <c r="JC136" s="107"/>
      <c r="JD136" s="107"/>
      <c r="JE136" s="107"/>
      <c r="JF136" s="107"/>
      <c r="JG136" s="107"/>
      <c r="JH136" s="107"/>
      <c r="JI136" s="107"/>
      <c r="JJ136" s="107"/>
    </row>
    <row r="137" spans="1:270" s="1" customFormat="1" x14ac:dyDescent="0.25">
      <c r="A137" s="107"/>
      <c r="B137" s="107"/>
      <c r="C137" s="107"/>
      <c r="D137" s="107"/>
      <c r="E137" s="107"/>
      <c r="F137" s="2"/>
      <c r="G137" s="2"/>
      <c r="H137" s="12"/>
      <c r="I137" s="107"/>
      <c r="J137" s="107"/>
      <c r="K137" s="107"/>
      <c r="L137" s="107"/>
      <c r="M137" s="107"/>
      <c r="N137" s="107"/>
      <c r="O137" s="107"/>
      <c r="P137" s="107"/>
      <c r="Q137" s="107"/>
      <c r="R137" s="12"/>
      <c r="S137" s="91"/>
      <c r="T137" s="107"/>
      <c r="U137" s="91"/>
      <c r="V137" s="91"/>
      <c r="W137" s="9"/>
      <c r="X137" s="9"/>
      <c r="Y137" s="9"/>
      <c r="Z137" s="9"/>
      <c r="AA137" s="2"/>
      <c r="AB137" s="2"/>
      <c r="AC137" s="91"/>
      <c r="AD137" s="53"/>
      <c r="AE137" s="153"/>
      <c r="AF137" s="107"/>
      <c r="AG137" s="107"/>
      <c r="AH137" s="9"/>
      <c r="AI137" s="107"/>
      <c r="AJ137" s="9"/>
      <c r="AK137" s="107"/>
      <c r="AL137" s="9"/>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c r="HN137" s="107"/>
      <c r="HO137" s="107"/>
      <c r="HP137" s="107"/>
      <c r="HQ137" s="107"/>
      <c r="HR137" s="107"/>
      <c r="HS137" s="107"/>
      <c r="HT137" s="107"/>
      <c r="HU137" s="107"/>
      <c r="HV137" s="107"/>
      <c r="HW137" s="107"/>
      <c r="HX137" s="107"/>
      <c r="HY137" s="107"/>
      <c r="HZ137" s="107"/>
      <c r="IA137" s="107"/>
      <c r="IB137" s="107"/>
      <c r="IC137" s="107"/>
      <c r="ID137" s="107"/>
      <c r="IE137" s="107"/>
      <c r="IF137" s="107"/>
      <c r="IG137" s="107"/>
      <c r="IH137" s="107"/>
      <c r="II137" s="107"/>
      <c r="IJ137" s="107"/>
      <c r="IK137" s="107"/>
      <c r="IL137" s="107"/>
      <c r="IM137" s="107"/>
      <c r="IN137" s="107"/>
      <c r="IO137" s="107"/>
      <c r="IP137" s="107"/>
      <c r="IQ137" s="107"/>
      <c r="IR137" s="107"/>
      <c r="IS137" s="107"/>
      <c r="IT137" s="107"/>
      <c r="IU137" s="107"/>
      <c r="IV137" s="107"/>
      <c r="IW137" s="107"/>
      <c r="IX137" s="107"/>
      <c r="IY137" s="107"/>
      <c r="IZ137" s="107"/>
      <c r="JA137" s="107"/>
      <c r="JB137" s="107"/>
      <c r="JC137" s="107"/>
      <c r="JD137" s="107"/>
      <c r="JE137" s="107"/>
      <c r="JF137" s="107"/>
      <c r="JG137" s="107"/>
      <c r="JH137" s="107"/>
      <c r="JI137" s="107"/>
      <c r="JJ137" s="107"/>
    </row>
    <row r="138" spans="1:270" s="1" customFormat="1" x14ac:dyDescent="0.25">
      <c r="A138" s="107"/>
      <c r="B138" s="107"/>
      <c r="C138" s="107"/>
      <c r="D138" s="107"/>
      <c r="E138" s="107"/>
      <c r="F138" s="2"/>
      <c r="G138" s="2"/>
      <c r="H138" s="12"/>
      <c r="I138" s="107"/>
      <c r="J138" s="107"/>
      <c r="K138" s="107"/>
      <c r="L138" s="107"/>
      <c r="M138" s="107"/>
      <c r="N138" s="107"/>
      <c r="O138" s="107"/>
      <c r="P138" s="107"/>
      <c r="Q138" s="107"/>
      <c r="R138" s="12"/>
      <c r="S138" s="91"/>
      <c r="T138" s="107"/>
      <c r="U138" s="91"/>
      <c r="V138" s="91"/>
      <c r="W138" s="9"/>
      <c r="X138" s="9"/>
      <c r="Y138" s="9"/>
      <c r="Z138" s="9"/>
      <c r="AA138" s="2"/>
      <c r="AB138" s="2"/>
      <c r="AC138" s="91"/>
      <c r="AD138" s="53"/>
      <c r="AE138" s="153"/>
      <c r="AF138" s="107"/>
      <c r="AG138" s="107"/>
      <c r="AH138" s="9"/>
      <c r="AI138" s="107"/>
      <c r="AJ138" s="9"/>
      <c r="AK138" s="107"/>
      <c r="AL138" s="9"/>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c r="HN138" s="107"/>
      <c r="HO138" s="107"/>
      <c r="HP138" s="107"/>
      <c r="HQ138" s="107"/>
      <c r="HR138" s="107"/>
      <c r="HS138" s="107"/>
      <c r="HT138" s="107"/>
      <c r="HU138" s="107"/>
      <c r="HV138" s="107"/>
      <c r="HW138" s="107"/>
      <c r="HX138" s="107"/>
      <c r="HY138" s="107"/>
      <c r="HZ138" s="107"/>
      <c r="IA138" s="107"/>
      <c r="IB138" s="107"/>
      <c r="IC138" s="107"/>
      <c r="ID138" s="107"/>
      <c r="IE138" s="107"/>
      <c r="IF138" s="107"/>
      <c r="IG138" s="107"/>
      <c r="IH138" s="107"/>
      <c r="II138" s="107"/>
      <c r="IJ138" s="107"/>
      <c r="IK138" s="107"/>
      <c r="IL138" s="107"/>
      <c r="IM138" s="107"/>
      <c r="IN138" s="107"/>
      <c r="IO138" s="107"/>
      <c r="IP138" s="107"/>
      <c r="IQ138" s="107"/>
      <c r="IR138" s="107"/>
      <c r="IS138" s="107"/>
      <c r="IT138" s="107"/>
      <c r="IU138" s="107"/>
      <c r="IV138" s="107"/>
      <c r="IW138" s="107"/>
      <c r="IX138" s="107"/>
      <c r="IY138" s="107"/>
      <c r="IZ138" s="107"/>
      <c r="JA138" s="107"/>
      <c r="JB138" s="107"/>
      <c r="JC138" s="107"/>
      <c r="JD138" s="107"/>
      <c r="JE138" s="107"/>
      <c r="JF138" s="107"/>
      <c r="JG138" s="107"/>
      <c r="JH138" s="107"/>
      <c r="JI138" s="107"/>
      <c r="JJ138" s="107"/>
    </row>
    <row r="139" spans="1:270" s="1" customFormat="1" x14ac:dyDescent="0.25">
      <c r="A139" s="107"/>
      <c r="B139" s="107"/>
      <c r="C139" s="107"/>
      <c r="D139" s="107"/>
      <c r="E139" s="107"/>
      <c r="F139" s="2"/>
      <c r="G139" s="2"/>
      <c r="H139" s="12"/>
      <c r="I139" s="107"/>
      <c r="J139" s="107"/>
      <c r="K139" s="107"/>
      <c r="L139" s="107"/>
      <c r="M139" s="107"/>
      <c r="N139" s="107"/>
      <c r="O139" s="107"/>
      <c r="P139" s="107"/>
      <c r="Q139" s="107"/>
      <c r="R139" s="12"/>
      <c r="S139" s="91"/>
      <c r="T139" s="107"/>
      <c r="U139" s="91"/>
      <c r="V139" s="91"/>
      <c r="W139" s="9"/>
      <c r="X139" s="9"/>
      <c r="Y139" s="9"/>
      <c r="Z139" s="9"/>
      <c r="AA139" s="2"/>
      <c r="AB139" s="2"/>
      <c r="AC139" s="91"/>
      <c r="AD139" s="53"/>
      <c r="AE139" s="153"/>
      <c r="AF139" s="107"/>
      <c r="AG139" s="107"/>
      <c r="AH139" s="9"/>
      <c r="AI139" s="107"/>
      <c r="AJ139" s="9"/>
      <c r="AK139" s="107"/>
      <c r="AL139" s="9"/>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c r="HN139" s="107"/>
      <c r="HO139" s="107"/>
      <c r="HP139" s="107"/>
      <c r="HQ139" s="107"/>
      <c r="HR139" s="107"/>
      <c r="HS139" s="107"/>
      <c r="HT139" s="107"/>
      <c r="HU139" s="107"/>
      <c r="HV139" s="107"/>
      <c r="HW139" s="107"/>
      <c r="HX139" s="107"/>
      <c r="HY139" s="107"/>
      <c r="HZ139" s="107"/>
      <c r="IA139" s="107"/>
      <c r="IB139" s="107"/>
      <c r="IC139" s="107"/>
      <c r="ID139" s="107"/>
      <c r="IE139" s="107"/>
      <c r="IF139" s="107"/>
      <c r="IG139" s="107"/>
      <c r="IH139" s="107"/>
      <c r="II139" s="107"/>
      <c r="IJ139" s="107"/>
      <c r="IK139" s="107"/>
      <c r="IL139" s="107"/>
      <c r="IM139" s="107"/>
      <c r="IN139" s="107"/>
      <c r="IO139" s="107"/>
      <c r="IP139" s="107"/>
      <c r="IQ139" s="107"/>
      <c r="IR139" s="107"/>
      <c r="IS139" s="107"/>
      <c r="IT139" s="107"/>
      <c r="IU139" s="107"/>
      <c r="IV139" s="107"/>
      <c r="IW139" s="107"/>
      <c r="IX139" s="107"/>
      <c r="IY139" s="107"/>
      <c r="IZ139" s="107"/>
      <c r="JA139" s="107"/>
      <c r="JB139" s="107"/>
      <c r="JC139" s="107"/>
      <c r="JD139" s="107"/>
      <c r="JE139" s="107"/>
      <c r="JF139" s="107"/>
      <c r="JG139" s="107"/>
      <c r="JH139" s="107"/>
      <c r="JI139" s="107"/>
      <c r="JJ139" s="107"/>
    </row>
    <row r="140" spans="1:270" s="1" customFormat="1" x14ac:dyDescent="0.25">
      <c r="A140" s="107"/>
      <c r="B140" s="107"/>
      <c r="C140" s="107"/>
      <c r="D140" s="107"/>
      <c r="E140" s="107"/>
      <c r="F140" s="2"/>
      <c r="G140" s="2"/>
      <c r="H140" s="12"/>
      <c r="I140" s="107"/>
      <c r="J140" s="107"/>
      <c r="K140" s="107"/>
      <c r="L140" s="107"/>
      <c r="M140" s="107"/>
      <c r="N140" s="107"/>
      <c r="O140" s="107"/>
      <c r="P140" s="107"/>
      <c r="Q140" s="107"/>
      <c r="R140" s="12"/>
      <c r="S140" s="91"/>
      <c r="T140" s="107"/>
      <c r="U140" s="91"/>
      <c r="V140" s="91"/>
      <c r="W140" s="9"/>
      <c r="X140" s="9"/>
      <c r="Y140" s="9"/>
      <c r="Z140" s="9"/>
      <c r="AA140" s="2"/>
      <c r="AB140" s="2"/>
      <c r="AC140" s="91"/>
      <c r="AD140" s="53"/>
      <c r="AE140" s="153"/>
      <c r="AF140" s="107"/>
      <c r="AG140" s="107"/>
      <c r="AH140" s="9"/>
      <c r="AI140" s="107"/>
      <c r="AJ140" s="9"/>
      <c r="AK140" s="107"/>
      <c r="AL140" s="9"/>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c r="HN140" s="107"/>
      <c r="HO140" s="107"/>
      <c r="HP140" s="107"/>
      <c r="HQ140" s="107"/>
      <c r="HR140" s="107"/>
      <c r="HS140" s="107"/>
      <c r="HT140" s="107"/>
      <c r="HU140" s="107"/>
      <c r="HV140" s="107"/>
      <c r="HW140" s="107"/>
      <c r="HX140" s="107"/>
      <c r="HY140" s="107"/>
      <c r="HZ140" s="107"/>
      <c r="IA140" s="107"/>
      <c r="IB140" s="107"/>
      <c r="IC140" s="107"/>
      <c r="ID140" s="107"/>
      <c r="IE140" s="107"/>
      <c r="IF140" s="107"/>
      <c r="IG140" s="107"/>
      <c r="IH140" s="107"/>
      <c r="II140" s="107"/>
      <c r="IJ140" s="107"/>
      <c r="IK140" s="107"/>
      <c r="IL140" s="107"/>
      <c r="IM140" s="107"/>
      <c r="IN140" s="107"/>
      <c r="IO140" s="107"/>
      <c r="IP140" s="107"/>
      <c r="IQ140" s="107"/>
      <c r="IR140" s="107"/>
      <c r="IS140" s="107"/>
      <c r="IT140" s="107"/>
      <c r="IU140" s="107"/>
      <c r="IV140" s="107"/>
      <c r="IW140" s="107"/>
      <c r="IX140" s="107"/>
      <c r="IY140" s="107"/>
      <c r="IZ140" s="107"/>
      <c r="JA140" s="107"/>
      <c r="JB140" s="107"/>
      <c r="JC140" s="107"/>
      <c r="JD140" s="107"/>
      <c r="JE140" s="107"/>
      <c r="JF140" s="107"/>
      <c r="JG140" s="107"/>
      <c r="JH140" s="107"/>
      <c r="JI140" s="107"/>
      <c r="JJ140" s="107"/>
    </row>
    <row r="141" spans="1:270" s="1" customFormat="1" x14ac:dyDescent="0.25">
      <c r="A141" s="107"/>
      <c r="B141" s="107"/>
      <c r="C141" s="107"/>
      <c r="D141" s="107"/>
      <c r="E141" s="107"/>
      <c r="F141" s="2"/>
      <c r="G141" s="2"/>
      <c r="H141" s="12"/>
      <c r="I141" s="107"/>
      <c r="J141" s="107"/>
      <c r="K141" s="107"/>
      <c r="L141" s="107"/>
      <c r="M141" s="107"/>
      <c r="N141" s="107"/>
      <c r="O141" s="107"/>
      <c r="P141" s="107"/>
      <c r="Q141" s="107"/>
      <c r="R141" s="12"/>
      <c r="S141" s="91"/>
      <c r="T141" s="107"/>
      <c r="U141" s="91"/>
      <c r="V141" s="91"/>
      <c r="W141" s="9"/>
      <c r="X141" s="9"/>
      <c r="Y141" s="9"/>
      <c r="Z141" s="9"/>
      <c r="AA141" s="2"/>
      <c r="AB141" s="2"/>
      <c r="AC141" s="91"/>
      <c r="AD141" s="53"/>
      <c r="AE141" s="153"/>
      <c r="AF141" s="107"/>
      <c r="AG141" s="107"/>
      <c r="AH141" s="9"/>
      <c r="AI141" s="107"/>
      <c r="AJ141" s="9"/>
      <c r="AK141" s="107"/>
      <c r="AL141" s="9"/>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c r="HN141" s="107"/>
      <c r="HO141" s="107"/>
      <c r="HP141" s="107"/>
      <c r="HQ141" s="107"/>
      <c r="HR141" s="107"/>
      <c r="HS141" s="107"/>
      <c r="HT141" s="107"/>
      <c r="HU141" s="107"/>
      <c r="HV141" s="107"/>
      <c r="HW141" s="107"/>
      <c r="HX141" s="107"/>
      <c r="HY141" s="107"/>
      <c r="HZ141" s="107"/>
      <c r="IA141" s="107"/>
      <c r="IB141" s="107"/>
      <c r="IC141" s="107"/>
      <c r="ID141" s="107"/>
      <c r="IE141" s="107"/>
      <c r="IF141" s="107"/>
      <c r="IG141" s="107"/>
      <c r="IH141" s="107"/>
      <c r="II141" s="107"/>
      <c r="IJ141" s="107"/>
      <c r="IK141" s="107"/>
      <c r="IL141" s="107"/>
      <c r="IM141" s="107"/>
      <c r="IN141" s="107"/>
      <c r="IO141" s="107"/>
      <c r="IP141" s="107"/>
      <c r="IQ141" s="107"/>
      <c r="IR141" s="107"/>
      <c r="IS141" s="107"/>
      <c r="IT141" s="107"/>
      <c r="IU141" s="107"/>
      <c r="IV141" s="107"/>
      <c r="IW141" s="107"/>
      <c r="IX141" s="107"/>
      <c r="IY141" s="107"/>
      <c r="IZ141" s="107"/>
      <c r="JA141" s="107"/>
      <c r="JB141" s="107"/>
      <c r="JC141" s="107"/>
      <c r="JD141" s="107"/>
      <c r="JE141" s="107"/>
      <c r="JF141" s="107"/>
      <c r="JG141" s="107"/>
      <c r="JH141" s="107"/>
      <c r="JI141" s="107"/>
      <c r="JJ141" s="107"/>
    </row>
    <row r="142" spans="1:270" s="1" customFormat="1" x14ac:dyDescent="0.25">
      <c r="A142" s="107"/>
      <c r="B142" s="107"/>
      <c r="C142" s="107"/>
      <c r="D142" s="107"/>
      <c r="E142" s="107"/>
      <c r="F142" s="2"/>
      <c r="G142" s="2"/>
      <c r="H142" s="12"/>
      <c r="I142" s="107"/>
      <c r="J142" s="107"/>
      <c r="K142" s="107"/>
      <c r="L142" s="107"/>
      <c r="M142" s="107"/>
      <c r="N142" s="107"/>
      <c r="O142" s="107"/>
      <c r="P142" s="107"/>
      <c r="Q142" s="107"/>
      <c r="R142" s="12"/>
      <c r="S142" s="91"/>
      <c r="T142" s="107"/>
      <c r="U142" s="91"/>
      <c r="V142" s="91"/>
      <c r="W142" s="9"/>
      <c r="X142" s="9"/>
      <c r="Y142" s="9"/>
      <c r="Z142" s="9"/>
      <c r="AA142" s="2"/>
      <c r="AB142" s="2"/>
      <c r="AC142" s="91"/>
      <c r="AD142" s="53"/>
      <c r="AE142" s="153"/>
      <c r="AF142" s="107"/>
      <c r="AG142" s="107"/>
      <c r="AH142" s="9"/>
      <c r="AI142" s="107"/>
      <c r="AJ142" s="9"/>
      <c r="AK142" s="107"/>
      <c r="AL142" s="9"/>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c r="HN142" s="107"/>
      <c r="HO142" s="107"/>
      <c r="HP142" s="107"/>
      <c r="HQ142" s="107"/>
      <c r="HR142" s="107"/>
      <c r="HS142" s="107"/>
      <c r="HT142" s="107"/>
      <c r="HU142" s="107"/>
      <c r="HV142" s="107"/>
      <c r="HW142" s="107"/>
      <c r="HX142" s="107"/>
      <c r="HY142" s="107"/>
      <c r="HZ142" s="107"/>
      <c r="IA142" s="107"/>
      <c r="IB142" s="107"/>
      <c r="IC142" s="107"/>
      <c r="ID142" s="107"/>
      <c r="IE142" s="107"/>
      <c r="IF142" s="107"/>
      <c r="IG142" s="107"/>
      <c r="IH142" s="107"/>
      <c r="II142" s="107"/>
      <c r="IJ142" s="107"/>
      <c r="IK142" s="107"/>
      <c r="IL142" s="107"/>
      <c r="IM142" s="107"/>
      <c r="IN142" s="107"/>
      <c r="IO142" s="107"/>
      <c r="IP142" s="107"/>
      <c r="IQ142" s="107"/>
      <c r="IR142" s="107"/>
      <c r="IS142" s="107"/>
      <c r="IT142" s="107"/>
      <c r="IU142" s="107"/>
      <c r="IV142" s="107"/>
      <c r="IW142" s="107"/>
      <c r="IX142" s="107"/>
      <c r="IY142" s="107"/>
      <c r="IZ142" s="107"/>
      <c r="JA142" s="107"/>
      <c r="JB142" s="107"/>
      <c r="JC142" s="107"/>
      <c r="JD142" s="107"/>
      <c r="JE142" s="107"/>
      <c r="JF142" s="107"/>
      <c r="JG142" s="107"/>
      <c r="JH142" s="107"/>
      <c r="JI142" s="107"/>
      <c r="JJ142" s="107"/>
    </row>
    <row r="143" spans="1:270" s="1" customFormat="1" x14ac:dyDescent="0.25">
      <c r="A143" s="107"/>
      <c r="B143" s="107"/>
      <c r="C143" s="107"/>
      <c r="D143" s="107"/>
      <c r="E143" s="107"/>
      <c r="F143" s="2"/>
      <c r="G143" s="2"/>
      <c r="H143" s="12"/>
      <c r="I143" s="107"/>
      <c r="J143" s="107"/>
      <c r="K143" s="107"/>
      <c r="L143" s="107"/>
      <c r="M143" s="107"/>
      <c r="N143" s="107"/>
      <c r="O143" s="107"/>
      <c r="P143" s="107"/>
      <c r="Q143" s="107"/>
      <c r="R143" s="12"/>
      <c r="S143" s="91"/>
      <c r="T143" s="107"/>
      <c r="U143" s="91"/>
      <c r="V143" s="91"/>
      <c r="W143" s="9"/>
      <c r="X143" s="9"/>
      <c r="Y143" s="9"/>
      <c r="Z143" s="9"/>
      <c r="AA143" s="2"/>
      <c r="AB143" s="2"/>
      <c r="AC143" s="91"/>
      <c r="AD143" s="53"/>
      <c r="AE143" s="153"/>
      <c r="AF143" s="107"/>
      <c r="AG143" s="107"/>
      <c r="AH143" s="9"/>
      <c r="AI143" s="107"/>
      <c r="AJ143" s="9"/>
      <c r="AK143" s="107"/>
      <c r="AL143" s="9"/>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c r="GO143" s="107"/>
      <c r="GP143" s="107"/>
      <c r="GQ143" s="107"/>
      <c r="GR143" s="107"/>
      <c r="GS143" s="107"/>
      <c r="GT143" s="107"/>
      <c r="GU143" s="107"/>
      <c r="GV143" s="107"/>
      <c r="GW143" s="107"/>
      <c r="GX143" s="107"/>
      <c r="GY143" s="107"/>
      <c r="GZ143" s="107"/>
      <c r="HA143" s="107"/>
      <c r="HB143" s="107"/>
      <c r="HC143" s="107"/>
      <c r="HD143" s="107"/>
      <c r="HE143" s="107"/>
      <c r="HF143" s="107"/>
      <c r="HG143" s="107"/>
      <c r="HH143" s="107"/>
      <c r="HI143" s="107"/>
      <c r="HJ143" s="107"/>
      <c r="HK143" s="107"/>
      <c r="HL143" s="107"/>
      <c r="HM143" s="107"/>
      <c r="HN143" s="107"/>
      <c r="HO143" s="107"/>
      <c r="HP143" s="107"/>
      <c r="HQ143" s="107"/>
      <c r="HR143" s="107"/>
      <c r="HS143" s="107"/>
      <c r="HT143" s="107"/>
      <c r="HU143" s="107"/>
      <c r="HV143" s="107"/>
      <c r="HW143" s="107"/>
      <c r="HX143" s="107"/>
      <c r="HY143" s="107"/>
      <c r="HZ143" s="107"/>
      <c r="IA143" s="107"/>
      <c r="IB143" s="107"/>
      <c r="IC143" s="107"/>
      <c r="ID143" s="107"/>
      <c r="IE143" s="107"/>
      <c r="IF143" s="107"/>
      <c r="IG143" s="107"/>
      <c r="IH143" s="107"/>
      <c r="II143" s="107"/>
      <c r="IJ143" s="107"/>
      <c r="IK143" s="107"/>
      <c r="IL143" s="107"/>
      <c r="IM143" s="107"/>
      <c r="IN143" s="107"/>
      <c r="IO143" s="107"/>
      <c r="IP143" s="107"/>
      <c r="IQ143" s="107"/>
      <c r="IR143" s="107"/>
      <c r="IS143" s="107"/>
      <c r="IT143" s="107"/>
      <c r="IU143" s="107"/>
      <c r="IV143" s="107"/>
      <c r="IW143" s="107"/>
      <c r="IX143" s="107"/>
      <c r="IY143" s="107"/>
      <c r="IZ143" s="107"/>
      <c r="JA143" s="107"/>
      <c r="JB143" s="107"/>
      <c r="JC143" s="107"/>
      <c r="JD143" s="107"/>
      <c r="JE143" s="107"/>
      <c r="JF143" s="107"/>
      <c r="JG143" s="107"/>
      <c r="JH143" s="107"/>
      <c r="JI143" s="107"/>
      <c r="JJ143" s="107"/>
    </row>
    <row r="144" spans="1:270" s="1" customFormat="1" x14ac:dyDescent="0.25">
      <c r="A144" s="107"/>
      <c r="B144" s="107"/>
      <c r="C144" s="107"/>
      <c r="D144" s="107"/>
      <c r="E144" s="107"/>
      <c r="F144" s="2"/>
      <c r="G144" s="2"/>
      <c r="H144" s="12"/>
      <c r="I144" s="107"/>
      <c r="J144" s="107"/>
      <c r="K144" s="107"/>
      <c r="L144" s="107"/>
      <c r="M144" s="107"/>
      <c r="N144" s="107"/>
      <c r="O144" s="107"/>
      <c r="P144" s="107"/>
      <c r="Q144" s="107"/>
      <c r="R144" s="12"/>
      <c r="S144" s="91"/>
      <c r="T144" s="107"/>
      <c r="U144" s="91"/>
      <c r="V144" s="91"/>
      <c r="W144" s="9"/>
      <c r="X144" s="9"/>
      <c r="Y144" s="9"/>
      <c r="Z144" s="9"/>
      <c r="AA144" s="2"/>
      <c r="AB144" s="2"/>
      <c r="AC144" s="91"/>
      <c r="AD144" s="53"/>
      <c r="AE144" s="153"/>
      <c r="AF144" s="107"/>
      <c r="AG144" s="107"/>
      <c r="AH144" s="9"/>
      <c r="AI144" s="107"/>
      <c r="AJ144" s="9"/>
      <c r="AK144" s="107"/>
      <c r="AL144" s="9"/>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c r="HN144" s="107"/>
      <c r="HO144" s="107"/>
      <c r="HP144" s="107"/>
      <c r="HQ144" s="107"/>
      <c r="HR144" s="107"/>
      <c r="HS144" s="107"/>
      <c r="HT144" s="107"/>
      <c r="HU144" s="107"/>
      <c r="HV144" s="107"/>
      <c r="HW144" s="107"/>
      <c r="HX144" s="107"/>
      <c r="HY144" s="107"/>
      <c r="HZ144" s="107"/>
      <c r="IA144" s="107"/>
      <c r="IB144" s="107"/>
      <c r="IC144" s="107"/>
      <c r="ID144" s="107"/>
      <c r="IE144" s="107"/>
      <c r="IF144" s="107"/>
      <c r="IG144" s="107"/>
      <c r="IH144" s="107"/>
      <c r="II144" s="107"/>
      <c r="IJ144" s="107"/>
      <c r="IK144" s="107"/>
      <c r="IL144" s="107"/>
      <c r="IM144" s="107"/>
      <c r="IN144" s="107"/>
      <c r="IO144" s="107"/>
      <c r="IP144" s="107"/>
      <c r="IQ144" s="107"/>
      <c r="IR144" s="107"/>
      <c r="IS144" s="107"/>
      <c r="IT144" s="107"/>
      <c r="IU144" s="107"/>
      <c r="IV144" s="107"/>
      <c r="IW144" s="107"/>
      <c r="IX144" s="107"/>
      <c r="IY144" s="107"/>
      <c r="IZ144" s="107"/>
      <c r="JA144" s="107"/>
      <c r="JB144" s="107"/>
      <c r="JC144" s="107"/>
      <c r="JD144" s="107"/>
      <c r="JE144" s="107"/>
      <c r="JF144" s="107"/>
      <c r="JG144" s="107"/>
      <c r="JH144" s="107"/>
      <c r="JI144" s="107"/>
      <c r="JJ144" s="107"/>
    </row>
    <row r="145" spans="1:270" s="1" customFormat="1" x14ac:dyDescent="0.25">
      <c r="A145" s="107"/>
      <c r="B145" s="107"/>
      <c r="C145" s="107"/>
      <c r="D145" s="107"/>
      <c r="E145" s="107"/>
      <c r="F145" s="2"/>
      <c r="G145" s="2"/>
      <c r="H145" s="12"/>
      <c r="I145" s="107"/>
      <c r="J145" s="107"/>
      <c r="K145" s="107"/>
      <c r="L145" s="107"/>
      <c r="M145" s="107"/>
      <c r="N145" s="107"/>
      <c r="O145" s="107"/>
      <c r="P145" s="107"/>
      <c r="Q145" s="107"/>
      <c r="R145" s="12"/>
      <c r="S145" s="91"/>
      <c r="T145" s="107"/>
      <c r="U145" s="91"/>
      <c r="V145" s="91"/>
      <c r="W145" s="9"/>
      <c r="X145" s="9"/>
      <c r="Y145" s="9"/>
      <c r="Z145" s="9"/>
      <c r="AA145" s="2"/>
      <c r="AB145" s="2"/>
      <c r="AC145" s="91"/>
      <c r="AD145" s="53"/>
      <c r="AE145" s="153"/>
      <c r="AF145" s="107"/>
      <c r="AG145" s="107"/>
      <c r="AH145" s="9"/>
      <c r="AI145" s="107"/>
      <c r="AJ145" s="9"/>
      <c r="AK145" s="107"/>
      <c r="AL145" s="9"/>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c r="HN145" s="107"/>
      <c r="HO145" s="107"/>
      <c r="HP145" s="107"/>
      <c r="HQ145" s="107"/>
      <c r="HR145" s="107"/>
      <c r="HS145" s="107"/>
      <c r="HT145" s="107"/>
      <c r="HU145" s="107"/>
      <c r="HV145" s="107"/>
      <c r="HW145" s="107"/>
      <c r="HX145" s="107"/>
      <c r="HY145" s="107"/>
      <c r="HZ145" s="107"/>
      <c r="IA145" s="107"/>
      <c r="IB145" s="107"/>
      <c r="IC145" s="107"/>
      <c r="ID145" s="107"/>
      <c r="IE145" s="107"/>
      <c r="IF145" s="107"/>
      <c r="IG145" s="107"/>
      <c r="IH145" s="107"/>
      <c r="II145" s="107"/>
      <c r="IJ145" s="107"/>
      <c r="IK145" s="107"/>
      <c r="IL145" s="107"/>
      <c r="IM145" s="107"/>
      <c r="IN145" s="107"/>
      <c r="IO145" s="107"/>
      <c r="IP145" s="107"/>
      <c r="IQ145" s="107"/>
      <c r="IR145" s="107"/>
      <c r="IS145" s="107"/>
      <c r="IT145" s="107"/>
      <c r="IU145" s="107"/>
      <c r="IV145" s="107"/>
      <c r="IW145" s="107"/>
      <c r="IX145" s="107"/>
      <c r="IY145" s="107"/>
      <c r="IZ145" s="107"/>
      <c r="JA145" s="107"/>
      <c r="JB145" s="107"/>
      <c r="JC145" s="107"/>
      <c r="JD145" s="107"/>
      <c r="JE145" s="107"/>
      <c r="JF145" s="107"/>
      <c r="JG145" s="107"/>
      <c r="JH145" s="107"/>
      <c r="JI145" s="107"/>
      <c r="JJ145" s="107"/>
    </row>
    <row r="146" spans="1:270" s="1" customFormat="1" x14ac:dyDescent="0.25">
      <c r="B146" s="107" t="s">
        <v>73</v>
      </c>
      <c r="C146" s="107" t="s">
        <v>85</v>
      </c>
      <c r="D146" s="1" t="str">
        <f>+B146&amp;C146</f>
        <v>CASI SEGUROINSIGNIFICANTE</v>
      </c>
      <c r="E146" s="107" t="s">
        <v>86</v>
      </c>
      <c r="F146" s="2"/>
      <c r="G146" s="2"/>
      <c r="H146" s="12"/>
      <c r="I146" s="107"/>
      <c r="J146" s="107"/>
      <c r="K146" s="107"/>
      <c r="L146" s="107"/>
      <c r="M146" s="107"/>
      <c r="N146" s="107"/>
      <c r="O146" s="107"/>
      <c r="P146" s="107"/>
      <c r="Q146" s="107"/>
      <c r="R146" s="12"/>
      <c r="S146" s="91"/>
      <c r="T146" s="107"/>
      <c r="U146" s="91"/>
      <c r="V146" s="91"/>
      <c r="W146" s="9"/>
      <c r="X146" s="9"/>
      <c r="Y146" s="9"/>
      <c r="Z146" s="9"/>
      <c r="AA146" s="2"/>
      <c r="AB146" s="2"/>
      <c r="AC146" s="91"/>
      <c r="AD146" s="53"/>
      <c r="AE146" s="153"/>
      <c r="AF146" s="107"/>
      <c r="AG146" s="107"/>
      <c r="AH146" s="9"/>
      <c r="AI146" s="107"/>
      <c r="AJ146" s="9"/>
      <c r="AK146" s="107"/>
      <c r="AL146" s="9"/>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c r="HN146" s="107"/>
      <c r="HO146" s="107"/>
      <c r="HP146" s="107"/>
      <c r="HQ146" s="107"/>
      <c r="HR146" s="107"/>
      <c r="HS146" s="107"/>
      <c r="HT146" s="107"/>
      <c r="HU146" s="107"/>
      <c r="HV146" s="107"/>
      <c r="HW146" s="107"/>
      <c r="HX146" s="107"/>
      <c r="HY146" s="107"/>
      <c r="HZ146" s="107"/>
      <c r="IA146" s="107"/>
      <c r="IB146" s="107"/>
      <c r="IC146" s="107"/>
      <c r="ID146" s="107"/>
      <c r="IE146" s="107"/>
      <c r="IF146" s="107"/>
      <c r="IG146" s="107"/>
      <c r="IH146" s="107"/>
      <c r="II146" s="107"/>
      <c r="IJ146" s="107"/>
      <c r="IK146" s="107"/>
      <c r="IL146" s="107"/>
      <c r="IM146" s="107"/>
      <c r="IN146" s="107"/>
      <c r="IO146" s="107"/>
      <c r="IP146" s="107"/>
      <c r="IQ146" s="107"/>
      <c r="IR146" s="107"/>
      <c r="IS146" s="107"/>
      <c r="IT146" s="107"/>
      <c r="IU146" s="107"/>
      <c r="IV146" s="107"/>
      <c r="IW146" s="107"/>
      <c r="IX146" s="107"/>
      <c r="IY146" s="107"/>
      <c r="IZ146" s="107"/>
      <c r="JA146" s="107"/>
      <c r="JB146" s="107"/>
      <c r="JC146" s="107"/>
      <c r="JD146" s="107"/>
      <c r="JE146" s="107"/>
      <c r="JF146" s="107"/>
      <c r="JG146" s="107"/>
      <c r="JH146" s="107"/>
      <c r="JI146" s="107"/>
      <c r="JJ146" s="107"/>
    </row>
    <row r="147" spans="1:270" s="1" customFormat="1" x14ac:dyDescent="0.25">
      <c r="B147" s="107" t="s">
        <v>73</v>
      </c>
      <c r="C147" s="107" t="s">
        <v>58</v>
      </c>
      <c r="D147" s="1" t="str">
        <f t="shared" ref="D147:D170" si="4">+B147&amp;C147</f>
        <v>CASI SEGUROMENOR</v>
      </c>
      <c r="E147" s="107" t="s">
        <v>86</v>
      </c>
      <c r="F147" s="2"/>
      <c r="G147" s="2"/>
      <c r="H147" s="12"/>
      <c r="I147" s="107"/>
      <c r="J147" s="107"/>
      <c r="K147" s="107"/>
      <c r="L147" s="107"/>
      <c r="M147" s="107"/>
      <c r="N147" s="107"/>
      <c r="O147" s="107"/>
      <c r="P147" s="107"/>
      <c r="Q147" s="107"/>
      <c r="R147" s="12"/>
      <c r="S147" s="91"/>
      <c r="T147" s="107"/>
      <c r="U147" s="91"/>
      <c r="V147" s="91"/>
      <c r="W147" s="9"/>
      <c r="X147" s="9"/>
      <c r="Y147" s="9"/>
      <c r="Z147" s="9"/>
      <c r="AA147" s="2"/>
      <c r="AB147" s="2"/>
      <c r="AC147" s="91"/>
      <c r="AD147" s="53"/>
      <c r="AE147" s="153"/>
      <c r="AF147" s="107"/>
      <c r="AG147" s="107"/>
      <c r="AH147" s="9"/>
      <c r="AI147" s="107"/>
      <c r="AJ147" s="9"/>
      <c r="AK147" s="107"/>
      <c r="AL147" s="9"/>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c r="HN147" s="107"/>
      <c r="HO147" s="107"/>
      <c r="HP147" s="107"/>
      <c r="HQ147" s="107"/>
      <c r="HR147" s="107"/>
      <c r="HS147" s="107"/>
      <c r="HT147" s="107"/>
      <c r="HU147" s="107"/>
      <c r="HV147" s="107"/>
      <c r="HW147" s="107"/>
      <c r="HX147" s="107"/>
      <c r="HY147" s="107"/>
      <c r="HZ147" s="107"/>
      <c r="IA147" s="107"/>
      <c r="IB147" s="107"/>
      <c r="IC147" s="107"/>
      <c r="ID147" s="107"/>
      <c r="IE147" s="107"/>
      <c r="IF147" s="107"/>
      <c r="IG147" s="107"/>
      <c r="IH147" s="107"/>
      <c r="II147" s="107"/>
      <c r="IJ147" s="107"/>
      <c r="IK147" s="107"/>
      <c r="IL147" s="107"/>
      <c r="IM147" s="107"/>
      <c r="IN147" s="107"/>
      <c r="IO147" s="107"/>
      <c r="IP147" s="107"/>
      <c r="IQ147" s="107"/>
      <c r="IR147" s="107"/>
      <c r="IS147" s="107"/>
      <c r="IT147" s="107"/>
      <c r="IU147" s="107"/>
      <c r="IV147" s="107"/>
      <c r="IW147" s="107"/>
      <c r="IX147" s="107"/>
      <c r="IY147" s="107"/>
      <c r="IZ147" s="107"/>
      <c r="JA147" s="107"/>
      <c r="JB147" s="107"/>
      <c r="JC147" s="107"/>
      <c r="JD147" s="107"/>
      <c r="JE147" s="107"/>
      <c r="JF147" s="107"/>
      <c r="JG147" s="107"/>
      <c r="JH147" s="107"/>
      <c r="JI147" s="107"/>
      <c r="JJ147" s="107"/>
    </row>
    <row r="148" spans="1:270" s="1" customFormat="1" x14ac:dyDescent="0.25">
      <c r="B148" s="107" t="s">
        <v>73</v>
      </c>
      <c r="C148" s="107" t="s">
        <v>51</v>
      </c>
      <c r="D148" s="1" t="str">
        <f t="shared" si="4"/>
        <v>CASI SEGUROMODERADO</v>
      </c>
      <c r="E148" s="107" t="s">
        <v>87</v>
      </c>
      <c r="F148" s="2"/>
      <c r="G148" s="2"/>
      <c r="H148" s="12"/>
      <c r="I148" s="107"/>
      <c r="J148" s="107"/>
      <c r="K148" s="107"/>
      <c r="L148" s="107"/>
      <c r="M148" s="107"/>
      <c r="N148" s="107"/>
      <c r="O148" s="107"/>
      <c r="P148" s="107"/>
      <c r="Q148" s="107"/>
      <c r="R148" s="12"/>
      <c r="S148" s="91"/>
      <c r="T148" s="107"/>
      <c r="U148" s="91"/>
      <c r="V148" s="91"/>
      <c r="W148" s="9"/>
      <c r="X148" s="9"/>
      <c r="Y148" s="9"/>
      <c r="Z148" s="9"/>
      <c r="AA148" s="2"/>
      <c r="AB148" s="2"/>
      <c r="AC148" s="91"/>
      <c r="AD148" s="53"/>
      <c r="AE148" s="153"/>
      <c r="AF148" s="107"/>
      <c r="AG148" s="107"/>
      <c r="AH148" s="9"/>
      <c r="AI148" s="107"/>
      <c r="AJ148" s="9"/>
      <c r="AK148" s="107"/>
      <c r="AL148" s="9"/>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c r="HN148" s="107"/>
      <c r="HO148" s="107"/>
      <c r="HP148" s="107"/>
      <c r="HQ148" s="107"/>
      <c r="HR148" s="107"/>
      <c r="HS148" s="107"/>
      <c r="HT148" s="107"/>
      <c r="HU148" s="107"/>
      <c r="HV148" s="107"/>
      <c r="HW148" s="107"/>
      <c r="HX148" s="107"/>
      <c r="HY148" s="107"/>
      <c r="HZ148" s="107"/>
      <c r="IA148" s="107"/>
      <c r="IB148" s="107"/>
      <c r="IC148" s="107"/>
      <c r="ID148" s="107"/>
      <c r="IE148" s="107"/>
      <c r="IF148" s="107"/>
      <c r="IG148" s="107"/>
      <c r="IH148" s="107"/>
      <c r="II148" s="107"/>
      <c r="IJ148" s="107"/>
      <c r="IK148" s="107"/>
      <c r="IL148" s="107"/>
      <c r="IM148" s="107"/>
      <c r="IN148" s="107"/>
      <c r="IO148" s="107"/>
      <c r="IP148" s="107"/>
      <c r="IQ148" s="107"/>
      <c r="IR148" s="107"/>
      <c r="IS148" s="107"/>
      <c r="IT148" s="107"/>
      <c r="IU148" s="107"/>
      <c r="IV148" s="107"/>
      <c r="IW148" s="107"/>
      <c r="IX148" s="107"/>
      <c r="IY148" s="107"/>
      <c r="IZ148" s="107"/>
      <c r="JA148" s="107"/>
      <c r="JB148" s="107"/>
      <c r="JC148" s="107"/>
      <c r="JD148" s="107"/>
      <c r="JE148" s="107"/>
      <c r="JF148" s="107"/>
      <c r="JG148" s="107"/>
      <c r="JH148" s="107"/>
      <c r="JI148" s="107"/>
      <c r="JJ148" s="107"/>
    </row>
    <row r="149" spans="1:270" s="1" customFormat="1" x14ac:dyDescent="0.25">
      <c r="B149" s="107" t="s">
        <v>73</v>
      </c>
      <c r="C149" s="107" t="s">
        <v>88</v>
      </c>
      <c r="D149" s="1" t="str">
        <f t="shared" si="4"/>
        <v>CASI SEGUROMAYOR</v>
      </c>
      <c r="E149" s="107" t="s">
        <v>87</v>
      </c>
      <c r="F149" s="2"/>
      <c r="G149" s="2"/>
      <c r="H149" s="12"/>
      <c r="I149" s="107"/>
      <c r="J149" s="107"/>
      <c r="K149" s="107"/>
      <c r="L149" s="107"/>
      <c r="M149" s="107"/>
      <c r="N149" s="107"/>
      <c r="O149" s="107"/>
      <c r="P149" s="107"/>
      <c r="Q149" s="107"/>
      <c r="R149" s="12"/>
      <c r="S149" s="91"/>
      <c r="T149" s="107"/>
      <c r="U149" s="91"/>
      <c r="V149" s="91"/>
      <c r="W149" s="9"/>
      <c r="X149" s="9"/>
      <c r="Y149" s="9"/>
      <c r="Z149" s="9"/>
      <c r="AA149" s="2"/>
      <c r="AB149" s="2"/>
      <c r="AC149" s="91"/>
      <c r="AD149" s="53"/>
      <c r="AE149" s="153"/>
      <c r="AF149" s="107"/>
      <c r="AG149" s="107"/>
      <c r="AH149" s="9"/>
      <c r="AI149" s="107"/>
      <c r="AJ149" s="9"/>
      <c r="AK149" s="107"/>
      <c r="AL149" s="9"/>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c r="HN149" s="107"/>
      <c r="HO149" s="107"/>
      <c r="HP149" s="107"/>
      <c r="HQ149" s="107"/>
      <c r="HR149" s="107"/>
      <c r="HS149" s="107"/>
      <c r="HT149" s="107"/>
      <c r="HU149" s="107"/>
      <c r="HV149" s="107"/>
      <c r="HW149" s="107"/>
      <c r="HX149" s="107"/>
      <c r="HY149" s="107"/>
      <c r="HZ149" s="107"/>
      <c r="IA149" s="107"/>
      <c r="IB149" s="107"/>
      <c r="IC149" s="107"/>
      <c r="ID149" s="107"/>
      <c r="IE149" s="107"/>
      <c r="IF149" s="107"/>
      <c r="IG149" s="107"/>
      <c r="IH149" s="107"/>
      <c r="II149" s="107"/>
      <c r="IJ149" s="107"/>
      <c r="IK149" s="107"/>
      <c r="IL149" s="107"/>
      <c r="IM149" s="107"/>
      <c r="IN149" s="107"/>
      <c r="IO149" s="107"/>
      <c r="IP149" s="107"/>
      <c r="IQ149" s="107"/>
      <c r="IR149" s="107"/>
      <c r="IS149" s="107"/>
      <c r="IT149" s="107"/>
      <c r="IU149" s="107"/>
      <c r="IV149" s="107"/>
      <c r="IW149" s="107"/>
      <c r="IX149" s="107"/>
      <c r="IY149" s="107"/>
      <c r="IZ149" s="107"/>
      <c r="JA149" s="107"/>
      <c r="JB149" s="107"/>
      <c r="JC149" s="107"/>
      <c r="JD149" s="107"/>
      <c r="JE149" s="107"/>
      <c r="JF149" s="107"/>
      <c r="JG149" s="107"/>
      <c r="JH149" s="107"/>
      <c r="JI149" s="107"/>
      <c r="JJ149" s="107"/>
    </row>
    <row r="150" spans="1:270" s="1" customFormat="1" x14ac:dyDescent="0.25">
      <c r="B150" s="107" t="s">
        <v>73</v>
      </c>
      <c r="C150" s="107" t="s">
        <v>89</v>
      </c>
      <c r="D150" s="1" t="str">
        <f t="shared" si="4"/>
        <v>CASI SEGUROCATASTRÓFICO</v>
      </c>
      <c r="E150" s="107" t="s">
        <v>87</v>
      </c>
      <c r="F150" s="2"/>
      <c r="G150" s="2"/>
      <c r="H150" s="12"/>
      <c r="I150" s="107"/>
      <c r="J150" s="107"/>
      <c r="K150" s="107"/>
      <c r="L150" s="107"/>
      <c r="M150" s="107"/>
      <c r="N150" s="107"/>
      <c r="O150" s="107"/>
      <c r="P150" s="107"/>
      <c r="Q150" s="107"/>
      <c r="R150" s="12"/>
      <c r="S150" s="91"/>
      <c r="T150" s="107"/>
      <c r="U150" s="91"/>
      <c r="V150" s="91"/>
      <c r="W150" s="9"/>
      <c r="X150" s="9"/>
      <c r="Y150" s="9"/>
      <c r="Z150" s="9"/>
      <c r="AA150" s="2"/>
      <c r="AB150" s="2"/>
      <c r="AC150" s="91"/>
      <c r="AD150" s="53"/>
      <c r="AE150" s="153"/>
      <c r="AF150" s="107"/>
      <c r="AG150" s="107"/>
      <c r="AH150" s="9"/>
      <c r="AI150" s="107"/>
      <c r="AJ150" s="9"/>
      <c r="AK150" s="107"/>
      <c r="AL150" s="9"/>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c r="GO150" s="107"/>
      <c r="GP150" s="107"/>
      <c r="GQ150" s="107"/>
      <c r="GR150" s="107"/>
      <c r="GS150" s="107"/>
      <c r="GT150" s="107"/>
      <c r="GU150" s="107"/>
      <c r="GV150" s="107"/>
      <c r="GW150" s="107"/>
      <c r="GX150" s="107"/>
      <c r="GY150" s="107"/>
      <c r="GZ150" s="107"/>
      <c r="HA150" s="107"/>
      <c r="HB150" s="107"/>
      <c r="HC150" s="107"/>
      <c r="HD150" s="107"/>
      <c r="HE150" s="107"/>
      <c r="HF150" s="107"/>
      <c r="HG150" s="107"/>
      <c r="HH150" s="107"/>
      <c r="HI150" s="107"/>
      <c r="HJ150" s="107"/>
      <c r="HK150" s="107"/>
      <c r="HL150" s="107"/>
      <c r="HM150" s="107"/>
      <c r="HN150" s="107"/>
      <c r="HO150" s="107"/>
      <c r="HP150" s="107"/>
      <c r="HQ150" s="107"/>
      <c r="HR150" s="107"/>
      <c r="HS150" s="107"/>
      <c r="HT150" s="107"/>
      <c r="HU150" s="107"/>
      <c r="HV150" s="107"/>
      <c r="HW150" s="107"/>
      <c r="HX150" s="107"/>
      <c r="HY150" s="107"/>
      <c r="HZ150" s="107"/>
      <c r="IA150" s="107"/>
      <c r="IB150" s="107"/>
      <c r="IC150" s="107"/>
      <c r="ID150" s="107"/>
      <c r="IE150" s="107"/>
      <c r="IF150" s="107"/>
      <c r="IG150" s="107"/>
      <c r="IH150" s="107"/>
      <c r="II150" s="107"/>
      <c r="IJ150" s="107"/>
      <c r="IK150" s="107"/>
      <c r="IL150" s="107"/>
      <c r="IM150" s="107"/>
      <c r="IN150" s="107"/>
      <c r="IO150" s="107"/>
      <c r="IP150" s="107"/>
      <c r="IQ150" s="107"/>
      <c r="IR150" s="107"/>
      <c r="IS150" s="107"/>
      <c r="IT150" s="107"/>
      <c r="IU150" s="107"/>
      <c r="IV150" s="107"/>
      <c r="IW150" s="107"/>
      <c r="IX150" s="107"/>
      <c r="IY150" s="107"/>
      <c r="IZ150" s="107"/>
      <c r="JA150" s="107"/>
      <c r="JB150" s="107"/>
      <c r="JC150" s="107"/>
      <c r="JD150" s="107"/>
      <c r="JE150" s="107"/>
      <c r="JF150" s="107"/>
      <c r="JG150" s="107"/>
      <c r="JH150" s="107"/>
      <c r="JI150" s="107"/>
      <c r="JJ150" s="107"/>
    </row>
    <row r="151" spans="1:270" s="1" customFormat="1" x14ac:dyDescent="0.25">
      <c r="B151" s="107" t="s">
        <v>50</v>
      </c>
      <c r="C151" s="107" t="s">
        <v>85</v>
      </c>
      <c r="D151" s="1" t="str">
        <f t="shared" si="4"/>
        <v>PROBABLEINSIGNIFICANTE</v>
      </c>
      <c r="E151" s="107" t="s">
        <v>51</v>
      </c>
      <c r="F151" s="2"/>
      <c r="G151" s="2"/>
      <c r="H151" s="12"/>
      <c r="I151" s="107"/>
      <c r="J151" s="107"/>
      <c r="K151" s="107"/>
      <c r="L151" s="107"/>
      <c r="M151" s="107"/>
      <c r="N151" s="107"/>
      <c r="O151" s="107"/>
      <c r="P151" s="107"/>
      <c r="Q151" s="107"/>
      <c r="R151" s="12"/>
      <c r="S151" s="91"/>
      <c r="T151" s="107"/>
      <c r="U151" s="91"/>
      <c r="V151" s="91"/>
      <c r="W151" s="9"/>
      <c r="X151" s="9"/>
      <c r="Y151" s="9"/>
      <c r="Z151" s="9"/>
      <c r="AA151" s="2"/>
      <c r="AB151" s="2"/>
      <c r="AC151" s="91"/>
      <c r="AD151" s="53"/>
      <c r="AE151" s="153"/>
      <c r="AF151" s="107"/>
      <c r="AG151" s="107"/>
      <c r="AH151" s="9"/>
      <c r="AI151" s="107"/>
      <c r="AJ151" s="9"/>
      <c r="AK151" s="107"/>
      <c r="AL151" s="9"/>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c r="HN151" s="107"/>
      <c r="HO151" s="107"/>
      <c r="HP151" s="107"/>
      <c r="HQ151" s="107"/>
      <c r="HR151" s="107"/>
      <c r="HS151" s="107"/>
      <c r="HT151" s="107"/>
      <c r="HU151" s="107"/>
      <c r="HV151" s="107"/>
      <c r="HW151" s="107"/>
      <c r="HX151" s="107"/>
      <c r="HY151" s="107"/>
      <c r="HZ151" s="107"/>
      <c r="IA151" s="107"/>
      <c r="IB151" s="107"/>
      <c r="IC151" s="107"/>
      <c r="ID151" s="107"/>
      <c r="IE151" s="107"/>
      <c r="IF151" s="107"/>
      <c r="IG151" s="107"/>
      <c r="IH151" s="107"/>
      <c r="II151" s="107"/>
      <c r="IJ151" s="107"/>
      <c r="IK151" s="107"/>
      <c r="IL151" s="107"/>
      <c r="IM151" s="107"/>
      <c r="IN151" s="107"/>
      <c r="IO151" s="107"/>
      <c r="IP151" s="107"/>
      <c r="IQ151" s="107"/>
      <c r="IR151" s="107"/>
      <c r="IS151" s="107"/>
      <c r="IT151" s="107"/>
      <c r="IU151" s="107"/>
      <c r="IV151" s="107"/>
      <c r="IW151" s="107"/>
      <c r="IX151" s="107"/>
      <c r="IY151" s="107"/>
      <c r="IZ151" s="107"/>
      <c r="JA151" s="107"/>
      <c r="JB151" s="107"/>
      <c r="JC151" s="107"/>
      <c r="JD151" s="107"/>
      <c r="JE151" s="107"/>
      <c r="JF151" s="107"/>
      <c r="JG151" s="107"/>
      <c r="JH151" s="107"/>
      <c r="JI151" s="107"/>
      <c r="JJ151" s="107"/>
    </row>
    <row r="152" spans="1:270" s="1" customFormat="1" x14ac:dyDescent="0.25">
      <c r="B152" s="107" t="s">
        <v>50</v>
      </c>
      <c r="C152" s="107" t="s">
        <v>58</v>
      </c>
      <c r="D152" s="1" t="str">
        <f t="shared" si="4"/>
        <v>PROBABLEMENOR</v>
      </c>
      <c r="E152" s="107" t="s">
        <v>86</v>
      </c>
      <c r="F152" s="2"/>
      <c r="G152" s="2"/>
      <c r="H152" s="12"/>
      <c r="I152" s="107"/>
      <c r="J152" s="107"/>
      <c r="K152" s="107"/>
      <c r="L152" s="107"/>
      <c r="M152" s="107"/>
      <c r="N152" s="107"/>
      <c r="O152" s="107"/>
      <c r="P152" s="107"/>
      <c r="Q152" s="107"/>
      <c r="R152" s="12"/>
      <c r="S152" s="91"/>
      <c r="T152" s="107"/>
      <c r="U152" s="91"/>
      <c r="V152" s="91"/>
      <c r="W152" s="9"/>
      <c r="X152" s="9"/>
      <c r="Y152" s="9"/>
      <c r="Z152" s="9"/>
      <c r="AA152" s="2"/>
      <c r="AB152" s="2"/>
      <c r="AC152" s="91"/>
      <c r="AD152" s="53"/>
      <c r="AE152" s="153"/>
      <c r="AF152" s="107"/>
      <c r="AG152" s="107"/>
      <c r="AH152" s="9"/>
      <c r="AI152" s="107"/>
      <c r="AJ152" s="9"/>
      <c r="AK152" s="107"/>
      <c r="AL152" s="9"/>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c r="HN152" s="107"/>
      <c r="HO152" s="107"/>
      <c r="HP152" s="107"/>
      <c r="HQ152" s="107"/>
      <c r="HR152" s="107"/>
      <c r="HS152" s="107"/>
      <c r="HT152" s="107"/>
      <c r="HU152" s="107"/>
      <c r="HV152" s="107"/>
      <c r="HW152" s="107"/>
      <c r="HX152" s="107"/>
      <c r="HY152" s="107"/>
      <c r="HZ152" s="107"/>
      <c r="IA152" s="107"/>
      <c r="IB152" s="107"/>
      <c r="IC152" s="107"/>
      <c r="ID152" s="107"/>
      <c r="IE152" s="107"/>
      <c r="IF152" s="107"/>
      <c r="IG152" s="107"/>
      <c r="IH152" s="107"/>
      <c r="II152" s="107"/>
      <c r="IJ152" s="107"/>
      <c r="IK152" s="107"/>
      <c r="IL152" s="107"/>
      <c r="IM152" s="107"/>
      <c r="IN152" s="107"/>
      <c r="IO152" s="107"/>
      <c r="IP152" s="107"/>
      <c r="IQ152" s="107"/>
      <c r="IR152" s="107"/>
      <c r="IS152" s="107"/>
      <c r="IT152" s="107"/>
      <c r="IU152" s="107"/>
      <c r="IV152" s="107"/>
      <c r="IW152" s="107"/>
      <c r="IX152" s="107"/>
      <c r="IY152" s="107"/>
      <c r="IZ152" s="107"/>
      <c r="JA152" s="107"/>
      <c r="JB152" s="107"/>
      <c r="JC152" s="107"/>
      <c r="JD152" s="107"/>
      <c r="JE152" s="107"/>
      <c r="JF152" s="107"/>
      <c r="JG152" s="107"/>
      <c r="JH152" s="107"/>
      <c r="JI152" s="107"/>
      <c r="JJ152" s="107"/>
    </row>
    <row r="153" spans="1:270" s="1" customFormat="1" x14ac:dyDescent="0.25">
      <c r="B153" s="107" t="s">
        <v>50</v>
      </c>
      <c r="C153" s="107" t="s">
        <v>51</v>
      </c>
      <c r="D153" s="1" t="str">
        <f t="shared" si="4"/>
        <v>PROBABLEMODERADO</v>
      </c>
      <c r="E153" s="107" t="s">
        <v>86</v>
      </c>
      <c r="F153" s="2"/>
      <c r="G153" s="2"/>
      <c r="H153" s="12"/>
      <c r="I153" s="107"/>
      <c r="J153" s="107"/>
      <c r="K153" s="107"/>
      <c r="L153" s="107"/>
      <c r="M153" s="107"/>
      <c r="N153" s="107"/>
      <c r="O153" s="107"/>
      <c r="P153" s="107"/>
      <c r="Q153" s="107"/>
      <c r="R153" s="12"/>
      <c r="S153" s="91"/>
      <c r="T153" s="107"/>
      <c r="U153" s="91"/>
      <c r="V153" s="91"/>
      <c r="W153" s="9"/>
      <c r="X153" s="9"/>
      <c r="Y153" s="9"/>
      <c r="Z153" s="9"/>
      <c r="AA153" s="2"/>
      <c r="AB153" s="2"/>
      <c r="AC153" s="91"/>
      <c r="AD153" s="53"/>
      <c r="AE153" s="153"/>
      <c r="AF153" s="107"/>
      <c r="AG153" s="107"/>
      <c r="AH153" s="9"/>
      <c r="AI153" s="107"/>
      <c r="AJ153" s="9"/>
      <c r="AK153" s="107"/>
      <c r="AL153" s="9"/>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c r="HN153" s="107"/>
      <c r="HO153" s="107"/>
      <c r="HP153" s="107"/>
      <c r="HQ153" s="107"/>
      <c r="HR153" s="107"/>
      <c r="HS153" s="107"/>
      <c r="HT153" s="107"/>
      <c r="HU153" s="107"/>
      <c r="HV153" s="107"/>
      <c r="HW153" s="107"/>
      <c r="HX153" s="107"/>
      <c r="HY153" s="107"/>
      <c r="HZ153" s="107"/>
      <c r="IA153" s="107"/>
      <c r="IB153" s="107"/>
      <c r="IC153" s="107"/>
      <c r="ID153" s="107"/>
      <c r="IE153" s="107"/>
      <c r="IF153" s="107"/>
      <c r="IG153" s="107"/>
      <c r="IH153" s="107"/>
      <c r="II153" s="107"/>
      <c r="IJ153" s="107"/>
      <c r="IK153" s="107"/>
      <c r="IL153" s="107"/>
      <c r="IM153" s="107"/>
      <c r="IN153" s="107"/>
      <c r="IO153" s="107"/>
      <c r="IP153" s="107"/>
      <c r="IQ153" s="107"/>
      <c r="IR153" s="107"/>
      <c r="IS153" s="107"/>
      <c r="IT153" s="107"/>
      <c r="IU153" s="107"/>
      <c r="IV153" s="107"/>
      <c r="IW153" s="107"/>
      <c r="IX153" s="107"/>
      <c r="IY153" s="107"/>
      <c r="IZ153" s="107"/>
      <c r="JA153" s="107"/>
      <c r="JB153" s="107"/>
      <c r="JC153" s="107"/>
      <c r="JD153" s="107"/>
      <c r="JE153" s="107"/>
      <c r="JF153" s="107"/>
      <c r="JG153" s="107"/>
      <c r="JH153" s="107"/>
      <c r="JI153" s="107"/>
      <c r="JJ153" s="107"/>
    </row>
    <row r="154" spans="1:270" s="1" customFormat="1" x14ac:dyDescent="0.25">
      <c r="B154" s="107" t="s">
        <v>50</v>
      </c>
      <c r="C154" s="107" t="s">
        <v>88</v>
      </c>
      <c r="D154" s="1" t="str">
        <f t="shared" si="4"/>
        <v>PROBABLEMAYOR</v>
      </c>
      <c r="E154" s="107" t="s">
        <v>87</v>
      </c>
      <c r="F154" s="2"/>
      <c r="G154" s="2"/>
      <c r="H154" s="12"/>
      <c r="I154" s="107"/>
      <c r="J154" s="107"/>
      <c r="K154" s="107"/>
      <c r="L154" s="107"/>
      <c r="M154" s="107"/>
      <c r="N154" s="107"/>
      <c r="O154" s="107"/>
      <c r="P154" s="107"/>
      <c r="Q154" s="107"/>
      <c r="R154" s="12"/>
      <c r="S154" s="91"/>
      <c r="T154" s="107"/>
      <c r="U154" s="91"/>
      <c r="V154" s="91"/>
      <c r="W154" s="9"/>
      <c r="X154" s="9"/>
      <c r="Y154" s="9"/>
      <c r="Z154" s="9"/>
      <c r="AA154" s="2"/>
      <c r="AB154" s="2"/>
      <c r="AC154" s="91"/>
      <c r="AD154" s="53"/>
      <c r="AE154" s="153"/>
      <c r="AF154" s="107"/>
      <c r="AG154" s="107"/>
      <c r="AH154" s="9"/>
      <c r="AI154" s="107"/>
      <c r="AJ154" s="9"/>
      <c r="AK154" s="107"/>
      <c r="AL154" s="9"/>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c r="HN154" s="107"/>
      <c r="HO154" s="107"/>
      <c r="HP154" s="107"/>
      <c r="HQ154" s="107"/>
      <c r="HR154" s="107"/>
      <c r="HS154" s="107"/>
      <c r="HT154" s="107"/>
      <c r="HU154" s="107"/>
      <c r="HV154" s="107"/>
      <c r="HW154" s="107"/>
      <c r="HX154" s="107"/>
      <c r="HY154" s="107"/>
      <c r="HZ154" s="107"/>
      <c r="IA154" s="107"/>
      <c r="IB154" s="107"/>
      <c r="IC154" s="107"/>
      <c r="ID154" s="107"/>
      <c r="IE154" s="107"/>
      <c r="IF154" s="107"/>
      <c r="IG154" s="107"/>
      <c r="IH154" s="107"/>
      <c r="II154" s="107"/>
      <c r="IJ154" s="107"/>
      <c r="IK154" s="107"/>
      <c r="IL154" s="107"/>
      <c r="IM154" s="107"/>
      <c r="IN154" s="107"/>
      <c r="IO154" s="107"/>
      <c r="IP154" s="107"/>
      <c r="IQ154" s="107"/>
      <c r="IR154" s="107"/>
      <c r="IS154" s="107"/>
      <c r="IT154" s="107"/>
      <c r="IU154" s="107"/>
      <c r="IV154" s="107"/>
      <c r="IW154" s="107"/>
      <c r="IX154" s="107"/>
      <c r="IY154" s="107"/>
      <c r="IZ154" s="107"/>
      <c r="JA154" s="107"/>
      <c r="JB154" s="107"/>
      <c r="JC154" s="107"/>
      <c r="JD154" s="107"/>
      <c r="JE154" s="107"/>
      <c r="JF154" s="107"/>
      <c r="JG154" s="107"/>
      <c r="JH154" s="107"/>
      <c r="JI154" s="107"/>
      <c r="JJ154" s="107"/>
    </row>
    <row r="155" spans="1:270" s="1" customFormat="1" x14ac:dyDescent="0.25">
      <c r="B155" s="107" t="s">
        <v>50</v>
      </c>
      <c r="C155" s="107" t="s">
        <v>89</v>
      </c>
      <c r="D155" s="1" t="str">
        <f t="shared" si="4"/>
        <v>PROBABLECATASTRÓFICO</v>
      </c>
      <c r="E155" s="107" t="s">
        <v>87</v>
      </c>
      <c r="F155" s="2"/>
      <c r="G155" s="2"/>
      <c r="H155" s="12"/>
      <c r="I155" s="107"/>
      <c r="J155" s="107"/>
      <c r="K155" s="107"/>
      <c r="L155" s="107"/>
      <c r="M155" s="107"/>
      <c r="N155" s="107"/>
      <c r="O155" s="107"/>
      <c r="P155" s="107"/>
      <c r="Q155" s="107"/>
      <c r="R155" s="12"/>
      <c r="S155" s="91"/>
      <c r="T155" s="107"/>
      <c r="U155" s="91"/>
      <c r="V155" s="91"/>
      <c r="W155" s="9"/>
      <c r="X155" s="9"/>
      <c r="Y155" s="9"/>
      <c r="Z155" s="9"/>
      <c r="AA155" s="2"/>
      <c r="AB155" s="2"/>
      <c r="AC155" s="91"/>
      <c r="AD155" s="53"/>
      <c r="AE155" s="153"/>
      <c r="AF155" s="107"/>
      <c r="AG155" s="107"/>
      <c r="AH155" s="9"/>
      <c r="AI155" s="107"/>
      <c r="AJ155" s="9"/>
      <c r="AK155" s="107"/>
      <c r="AL155" s="9"/>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c r="HN155" s="107"/>
      <c r="HO155" s="107"/>
      <c r="HP155" s="107"/>
      <c r="HQ155" s="107"/>
      <c r="HR155" s="107"/>
      <c r="HS155" s="107"/>
      <c r="HT155" s="107"/>
      <c r="HU155" s="107"/>
      <c r="HV155" s="107"/>
      <c r="HW155" s="107"/>
      <c r="HX155" s="107"/>
      <c r="HY155" s="107"/>
      <c r="HZ155" s="107"/>
      <c r="IA155" s="107"/>
      <c r="IB155" s="107"/>
      <c r="IC155" s="107"/>
      <c r="ID155" s="107"/>
      <c r="IE155" s="107"/>
      <c r="IF155" s="107"/>
      <c r="IG155" s="107"/>
      <c r="IH155" s="107"/>
      <c r="II155" s="107"/>
      <c r="IJ155" s="107"/>
      <c r="IK155" s="107"/>
      <c r="IL155" s="107"/>
      <c r="IM155" s="107"/>
      <c r="IN155" s="107"/>
      <c r="IO155" s="107"/>
      <c r="IP155" s="107"/>
      <c r="IQ155" s="107"/>
      <c r="IR155" s="107"/>
      <c r="IS155" s="107"/>
      <c r="IT155" s="107"/>
      <c r="IU155" s="107"/>
      <c r="IV155" s="107"/>
      <c r="IW155" s="107"/>
      <c r="IX155" s="107"/>
      <c r="IY155" s="107"/>
      <c r="IZ155" s="107"/>
      <c r="JA155" s="107"/>
      <c r="JB155" s="107"/>
      <c r="JC155" s="107"/>
      <c r="JD155" s="107"/>
      <c r="JE155" s="107"/>
      <c r="JF155" s="107"/>
      <c r="JG155" s="107"/>
      <c r="JH155" s="107"/>
      <c r="JI155" s="107"/>
      <c r="JJ155" s="107"/>
    </row>
    <row r="156" spans="1:270" s="1" customFormat="1" x14ac:dyDescent="0.25">
      <c r="B156" s="107" t="s">
        <v>57</v>
      </c>
      <c r="C156" s="107" t="s">
        <v>85</v>
      </c>
      <c r="D156" s="1" t="str">
        <f t="shared" si="4"/>
        <v>POSIBLEINSIGNIFICANTE</v>
      </c>
      <c r="E156" s="107" t="s">
        <v>90</v>
      </c>
      <c r="F156" s="2"/>
      <c r="G156" s="2"/>
      <c r="H156" s="12"/>
      <c r="I156" s="107"/>
      <c r="J156" s="107"/>
      <c r="K156" s="107"/>
      <c r="L156" s="107"/>
      <c r="M156" s="107"/>
      <c r="N156" s="107"/>
      <c r="O156" s="107"/>
      <c r="P156" s="107"/>
      <c r="Q156" s="107"/>
      <c r="R156" s="12"/>
      <c r="S156" s="91"/>
      <c r="T156" s="107"/>
      <c r="U156" s="91"/>
      <c r="V156" s="91"/>
      <c r="W156" s="9"/>
      <c r="X156" s="9"/>
      <c r="Y156" s="9"/>
      <c r="Z156" s="9"/>
      <c r="AA156" s="2"/>
      <c r="AB156" s="2"/>
      <c r="AC156" s="91"/>
      <c r="AD156" s="53"/>
      <c r="AE156" s="153"/>
      <c r="AF156" s="107"/>
      <c r="AG156" s="107"/>
      <c r="AH156" s="9"/>
      <c r="AI156" s="107"/>
      <c r="AJ156" s="9"/>
      <c r="AK156" s="107"/>
      <c r="AL156" s="9"/>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c r="HN156" s="107"/>
      <c r="HO156" s="107"/>
      <c r="HP156" s="107"/>
      <c r="HQ156" s="107"/>
      <c r="HR156" s="107"/>
      <c r="HS156" s="107"/>
      <c r="HT156" s="107"/>
      <c r="HU156" s="107"/>
      <c r="HV156" s="107"/>
      <c r="HW156" s="107"/>
      <c r="HX156" s="107"/>
      <c r="HY156" s="107"/>
      <c r="HZ156" s="107"/>
      <c r="IA156" s="107"/>
      <c r="IB156" s="107"/>
      <c r="IC156" s="107"/>
      <c r="ID156" s="107"/>
      <c r="IE156" s="107"/>
      <c r="IF156" s="107"/>
      <c r="IG156" s="107"/>
      <c r="IH156" s="107"/>
      <c r="II156" s="107"/>
      <c r="IJ156" s="107"/>
      <c r="IK156" s="107"/>
      <c r="IL156" s="107"/>
      <c r="IM156" s="107"/>
      <c r="IN156" s="107"/>
      <c r="IO156" s="107"/>
      <c r="IP156" s="107"/>
      <c r="IQ156" s="107"/>
      <c r="IR156" s="107"/>
      <c r="IS156" s="107"/>
      <c r="IT156" s="107"/>
      <c r="IU156" s="107"/>
      <c r="IV156" s="107"/>
      <c r="IW156" s="107"/>
      <c r="IX156" s="107"/>
      <c r="IY156" s="107"/>
      <c r="IZ156" s="107"/>
      <c r="JA156" s="107"/>
      <c r="JB156" s="107"/>
      <c r="JC156" s="107"/>
      <c r="JD156" s="107"/>
      <c r="JE156" s="107"/>
      <c r="JF156" s="107"/>
      <c r="JG156" s="107"/>
      <c r="JH156" s="107"/>
      <c r="JI156" s="107"/>
      <c r="JJ156" s="107"/>
    </row>
    <row r="157" spans="1:270" s="1" customFormat="1" x14ac:dyDescent="0.25">
      <c r="B157" s="107" t="s">
        <v>57</v>
      </c>
      <c r="C157" s="107" t="s">
        <v>58</v>
      </c>
      <c r="D157" s="1" t="str">
        <f t="shared" si="4"/>
        <v>POSIBLEMENOR</v>
      </c>
      <c r="E157" s="107" t="s">
        <v>51</v>
      </c>
      <c r="F157" s="2"/>
      <c r="G157" s="2"/>
      <c r="H157" s="12"/>
      <c r="I157" s="107"/>
      <c r="J157" s="107"/>
      <c r="K157" s="107"/>
      <c r="L157" s="107"/>
      <c r="M157" s="107"/>
      <c r="N157" s="107"/>
      <c r="O157" s="107"/>
      <c r="P157" s="107"/>
      <c r="Q157" s="107"/>
      <c r="R157" s="12"/>
      <c r="S157" s="91"/>
      <c r="T157" s="107"/>
      <c r="U157" s="91"/>
      <c r="V157" s="91"/>
      <c r="W157" s="9"/>
      <c r="X157" s="9"/>
      <c r="Y157" s="9"/>
      <c r="Z157" s="9"/>
      <c r="AA157" s="2"/>
      <c r="AB157" s="2"/>
      <c r="AC157" s="91"/>
      <c r="AD157" s="53"/>
      <c r="AE157" s="153"/>
      <c r="AF157" s="107"/>
      <c r="AG157" s="107"/>
      <c r="AH157" s="9"/>
      <c r="AI157" s="107"/>
      <c r="AJ157" s="9"/>
      <c r="AK157" s="107"/>
      <c r="AL157" s="9"/>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c r="GO157" s="107"/>
      <c r="GP157" s="107"/>
      <c r="GQ157" s="107"/>
      <c r="GR157" s="107"/>
      <c r="GS157" s="107"/>
      <c r="GT157" s="107"/>
      <c r="GU157" s="107"/>
      <c r="GV157" s="107"/>
      <c r="GW157" s="107"/>
      <c r="GX157" s="107"/>
      <c r="GY157" s="107"/>
      <c r="GZ157" s="107"/>
      <c r="HA157" s="107"/>
      <c r="HB157" s="107"/>
      <c r="HC157" s="107"/>
      <c r="HD157" s="107"/>
      <c r="HE157" s="107"/>
      <c r="HF157" s="107"/>
      <c r="HG157" s="107"/>
      <c r="HH157" s="107"/>
      <c r="HI157" s="107"/>
      <c r="HJ157" s="107"/>
      <c r="HK157" s="107"/>
      <c r="HL157" s="107"/>
      <c r="HM157" s="107"/>
      <c r="HN157" s="107"/>
      <c r="HO157" s="107"/>
      <c r="HP157" s="107"/>
      <c r="HQ157" s="107"/>
      <c r="HR157" s="107"/>
      <c r="HS157" s="107"/>
      <c r="HT157" s="107"/>
      <c r="HU157" s="107"/>
      <c r="HV157" s="107"/>
      <c r="HW157" s="107"/>
      <c r="HX157" s="107"/>
      <c r="HY157" s="107"/>
      <c r="HZ157" s="107"/>
      <c r="IA157" s="107"/>
      <c r="IB157" s="107"/>
      <c r="IC157" s="107"/>
      <c r="ID157" s="107"/>
      <c r="IE157" s="107"/>
      <c r="IF157" s="107"/>
      <c r="IG157" s="107"/>
      <c r="IH157" s="107"/>
      <c r="II157" s="107"/>
      <c r="IJ157" s="107"/>
      <c r="IK157" s="107"/>
      <c r="IL157" s="107"/>
      <c r="IM157" s="107"/>
      <c r="IN157" s="107"/>
      <c r="IO157" s="107"/>
      <c r="IP157" s="107"/>
      <c r="IQ157" s="107"/>
      <c r="IR157" s="107"/>
      <c r="IS157" s="107"/>
      <c r="IT157" s="107"/>
      <c r="IU157" s="107"/>
      <c r="IV157" s="107"/>
      <c r="IW157" s="107"/>
      <c r="IX157" s="107"/>
      <c r="IY157" s="107"/>
      <c r="IZ157" s="107"/>
      <c r="JA157" s="107"/>
      <c r="JB157" s="107"/>
      <c r="JC157" s="107"/>
      <c r="JD157" s="107"/>
      <c r="JE157" s="107"/>
      <c r="JF157" s="107"/>
      <c r="JG157" s="107"/>
      <c r="JH157" s="107"/>
      <c r="JI157" s="107"/>
      <c r="JJ157" s="107"/>
    </row>
    <row r="158" spans="1:270" s="1" customFormat="1" x14ac:dyDescent="0.25">
      <c r="B158" s="107" t="s">
        <v>57</v>
      </c>
      <c r="C158" s="107" t="s">
        <v>51</v>
      </c>
      <c r="D158" s="1" t="str">
        <f t="shared" si="4"/>
        <v>POSIBLEMODERADO</v>
      </c>
      <c r="E158" s="107" t="s">
        <v>86</v>
      </c>
      <c r="F158" s="2"/>
      <c r="G158" s="2"/>
      <c r="H158" s="12"/>
      <c r="I158" s="107"/>
      <c r="J158" s="107"/>
      <c r="K158" s="107"/>
      <c r="L158" s="107"/>
      <c r="M158" s="107"/>
      <c r="N158" s="107"/>
      <c r="O158" s="107"/>
      <c r="P158" s="107"/>
      <c r="Q158" s="107"/>
      <c r="R158" s="12"/>
      <c r="S158" s="91"/>
      <c r="T158" s="107"/>
      <c r="U158" s="91"/>
      <c r="V158" s="91"/>
      <c r="W158" s="9"/>
      <c r="X158" s="9"/>
      <c r="Y158" s="9"/>
      <c r="Z158" s="9"/>
      <c r="AA158" s="2"/>
      <c r="AB158" s="2"/>
      <c r="AC158" s="91"/>
      <c r="AD158" s="53"/>
      <c r="AE158" s="153"/>
      <c r="AF158" s="107"/>
      <c r="AG158" s="107"/>
      <c r="AH158" s="9"/>
      <c r="AI158" s="107"/>
      <c r="AJ158" s="9"/>
      <c r="AK158" s="107"/>
      <c r="AL158" s="9"/>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c r="HN158" s="107"/>
      <c r="HO158" s="107"/>
      <c r="HP158" s="107"/>
      <c r="HQ158" s="107"/>
      <c r="HR158" s="107"/>
      <c r="HS158" s="107"/>
      <c r="HT158" s="107"/>
      <c r="HU158" s="107"/>
      <c r="HV158" s="107"/>
      <c r="HW158" s="107"/>
      <c r="HX158" s="107"/>
      <c r="HY158" s="107"/>
      <c r="HZ158" s="107"/>
      <c r="IA158" s="107"/>
      <c r="IB158" s="107"/>
      <c r="IC158" s="107"/>
      <c r="ID158" s="107"/>
      <c r="IE158" s="107"/>
      <c r="IF158" s="107"/>
      <c r="IG158" s="107"/>
      <c r="IH158" s="107"/>
      <c r="II158" s="107"/>
      <c r="IJ158" s="107"/>
      <c r="IK158" s="107"/>
      <c r="IL158" s="107"/>
      <c r="IM158" s="107"/>
      <c r="IN158" s="107"/>
      <c r="IO158" s="107"/>
      <c r="IP158" s="107"/>
      <c r="IQ158" s="107"/>
      <c r="IR158" s="107"/>
      <c r="IS158" s="107"/>
      <c r="IT158" s="107"/>
      <c r="IU158" s="107"/>
      <c r="IV158" s="107"/>
      <c r="IW158" s="107"/>
      <c r="IX158" s="107"/>
      <c r="IY158" s="107"/>
      <c r="IZ158" s="107"/>
      <c r="JA158" s="107"/>
      <c r="JB158" s="107"/>
      <c r="JC158" s="107"/>
      <c r="JD158" s="107"/>
      <c r="JE158" s="107"/>
      <c r="JF158" s="107"/>
      <c r="JG158" s="107"/>
      <c r="JH158" s="107"/>
      <c r="JI158" s="107"/>
      <c r="JJ158" s="107"/>
    </row>
    <row r="159" spans="1:270" s="1" customFormat="1" x14ac:dyDescent="0.25">
      <c r="B159" s="107" t="s">
        <v>57</v>
      </c>
      <c r="C159" s="107" t="s">
        <v>88</v>
      </c>
      <c r="D159" s="1" t="str">
        <f t="shared" si="4"/>
        <v>POSIBLEMAYOR</v>
      </c>
      <c r="E159" s="107" t="s">
        <v>87</v>
      </c>
      <c r="F159" s="2"/>
      <c r="G159" s="2"/>
      <c r="H159" s="12"/>
      <c r="I159" s="107"/>
      <c r="J159" s="107"/>
      <c r="K159" s="107"/>
      <c r="L159" s="107"/>
      <c r="M159" s="107"/>
      <c r="N159" s="107"/>
      <c r="O159" s="107"/>
      <c r="P159" s="107"/>
      <c r="Q159" s="107"/>
      <c r="R159" s="12"/>
      <c r="S159" s="91"/>
      <c r="T159" s="107"/>
      <c r="U159" s="91"/>
      <c r="V159" s="91"/>
      <c r="W159" s="9"/>
      <c r="X159" s="9"/>
      <c r="Y159" s="9"/>
      <c r="Z159" s="9"/>
      <c r="AA159" s="2"/>
      <c r="AB159" s="2"/>
      <c r="AC159" s="91"/>
      <c r="AD159" s="53"/>
      <c r="AE159" s="153"/>
      <c r="AF159" s="107"/>
      <c r="AG159" s="107"/>
      <c r="AH159" s="9"/>
      <c r="AI159" s="107"/>
      <c r="AJ159" s="9"/>
      <c r="AK159" s="107"/>
      <c r="AL159" s="9"/>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c r="HN159" s="107"/>
      <c r="HO159" s="107"/>
      <c r="HP159" s="107"/>
      <c r="HQ159" s="107"/>
      <c r="HR159" s="107"/>
      <c r="HS159" s="107"/>
      <c r="HT159" s="107"/>
      <c r="HU159" s="107"/>
      <c r="HV159" s="107"/>
      <c r="HW159" s="107"/>
      <c r="HX159" s="107"/>
      <c r="HY159" s="107"/>
      <c r="HZ159" s="107"/>
      <c r="IA159" s="107"/>
      <c r="IB159" s="107"/>
      <c r="IC159" s="107"/>
      <c r="ID159" s="107"/>
      <c r="IE159" s="107"/>
      <c r="IF159" s="107"/>
      <c r="IG159" s="107"/>
      <c r="IH159" s="107"/>
      <c r="II159" s="107"/>
      <c r="IJ159" s="107"/>
      <c r="IK159" s="107"/>
      <c r="IL159" s="107"/>
      <c r="IM159" s="107"/>
      <c r="IN159" s="107"/>
      <c r="IO159" s="107"/>
      <c r="IP159" s="107"/>
      <c r="IQ159" s="107"/>
      <c r="IR159" s="107"/>
      <c r="IS159" s="107"/>
      <c r="IT159" s="107"/>
      <c r="IU159" s="107"/>
      <c r="IV159" s="107"/>
      <c r="IW159" s="107"/>
      <c r="IX159" s="107"/>
      <c r="IY159" s="107"/>
      <c r="IZ159" s="107"/>
      <c r="JA159" s="107"/>
      <c r="JB159" s="107"/>
      <c r="JC159" s="107"/>
      <c r="JD159" s="107"/>
      <c r="JE159" s="107"/>
      <c r="JF159" s="107"/>
      <c r="JG159" s="107"/>
      <c r="JH159" s="107"/>
      <c r="JI159" s="107"/>
      <c r="JJ159" s="107"/>
    </row>
    <row r="160" spans="1:270" s="1" customFormat="1" x14ac:dyDescent="0.25">
      <c r="B160" s="107" t="s">
        <v>57</v>
      </c>
      <c r="C160" s="107" t="s">
        <v>89</v>
      </c>
      <c r="D160" s="1" t="str">
        <f t="shared" si="4"/>
        <v>POSIBLECATASTRÓFICO</v>
      </c>
      <c r="E160" s="107" t="s">
        <v>87</v>
      </c>
      <c r="F160" s="2"/>
      <c r="G160" s="2"/>
      <c r="H160" s="12"/>
      <c r="I160" s="107"/>
      <c r="J160" s="107"/>
      <c r="K160" s="107"/>
      <c r="L160" s="107"/>
      <c r="M160" s="107"/>
      <c r="N160" s="107"/>
      <c r="O160" s="107"/>
      <c r="P160" s="107"/>
      <c r="Q160" s="107"/>
      <c r="R160" s="12"/>
      <c r="S160" s="91"/>
      <c r="T160" s="107"/>
      <c r="U160" s="91"/>
      <c r="V160" s="91"/>
      <c r="W160" s="9"/>
      <c r="X160" s="9"/>
      <c r="Y160" s="9"/>
      <c r="Z160" s="9"/>
      <c r="AA160" s="2"/>
      <c r="AB160" s="2"/>
      <c r="AC160" s="91"/>
      <c r="AD160" s="53"/>
      <c r="AE160" s="153"/>
      <c r="AF160" s="107"/>
      <c r="AG160" s="107"/>
      <c r="AH160" s="9"/>
      <c r="AI160" s="107"/>
      <c r="AJ160" s="9"/>
      <c r="AK160" s="107"/>
      <c r="AL160" s="9"/>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c r="HN160" s="107"/>
      <c r="HO160" s="107"/>
      <c r="HP160" s="107"/>
      <c r="HQ160" s="107"/>
      <c r="HR160" s="107"/>
      <c r="HS160" s="107"/>
      <c r="HT160" s="107"/>
      <c r="HU160" s="107"/>
      <c r="HV160" s="107"/>
      <c r="HW160" s="107"/>
      <c r="HX160" s="107"/>
      <c r="HY160" s="107"/>
      <c r="HZ160" s="107"/>
      <c r="IA160" s="107"/>
      <c r="IB160" s="107"/>
      <c r="IC160" s="107"/>
      <c r="ID160" s="107"/>
      <c r="IE160" s="107"/>
      <c r="IF160" s="107"/>
      <c r="IG160" s="107"/>
      <c r="IH160" s="107"/>
      <c r="II160" s="107"/>
      <c r="IJ160" s="107"/>
      <c r="IK160" s="107"/>
      <c r="IL160" s="107"/>
      <c r="IM160" s="107"/>
      <c r="IN160" s="107"/>
      <c r="IO160" s="107"/>
      <c r="IP160" s="107"/>
      <c r="IQ160" s="107"/>
      <c r="IR160" s="107"/>
      <c r="IS160" s="107"/>
      <c r="IT160" s="107"/>
      <c r="IU160" s="107"/>
      <c r="IV160" s="107"/>
      <c r="IW160" s="107"/>
      <c r="IX160" s="107"/>
      <c r="IY160" s="107"/>
      <c r="IZ160" s="107"/>
      <c r="JA160" s="107"/>
      <c r="JB160" s="107"/>
      <c r="JC160" s="107"/>
      <c r="JD160" s="107"/>
      <c r="JE160" s="107"/>
      <c r="JF160" s="107"/>
      <c r="JG160" s="107"/>
      <c r="JH160" s="107"/>
      <c r="JI160" s="107"/>
      <c r="JJ160" s="107"/>
    </row>
    <row r="161" spans="1:270" s="1" customFormat="1" x14ac:dyDescent="0.25">
      <c r="B161" s="107" t="s">
        <v>77</v>
      </c>
      <c r="C161" s="107" t="s">
        <v>85</v>
      </c>
      <c r="D161" s="1" t="str">
        <f t="shared" si="4"/>
        <v>IMPROBABLEINSIGNIFICANTE</v>
      </c>
      <c r="E161" s="107" t="s">
        <v>90</v>
      </c>
      <c r="F161" s="2"/>
      <c r="G161" s="2"/>
      <c r="H161" s="12"/>
      <c r="I161" s="107"/>
      <c r="J161" s="107"/>
      <c r="K161" s="107"/>
      <c r="L161" s="107"/>
      <c r="M161" s="107"/>
      <c r="N161" s="107"/>
      <c r="O161" s="107"/>
      <c r="P161" s="107"/>
      <c r="Q161" s="107"/>
      <c r="R161" s="12"/>
      <c r="S161" s="91"/>
      <c r="T161" s="107"/>
      <c r="U161" s="91"/>
      <c r="V161" s="91"/>
      <c r="W161" s="9"/>
      <c r="X161" s="9"/>
      <c r="Y161" s="9"/>
      <c r="Z161" s="9"/>
      <c r="AA161" s="2"/>
      <c r="AB161" s="2"/>
      <c r="AC161" s="91"/>
      <c r="AD161" s="53"/>
      <c r="AE161" s="153"/>
      <c r="AF161" s="107"/>
      <c r="AG161" s="107"/>
      <c r="AH161" s="9"/>
      <c r="AI161" s="107"/>
      <c r="AJ161" s="9"/>
      <c r="AK161" s="107"/>
      <c r="AL161" s="9"/>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c r="HN161" s="107"/>
      <c r="HO161" s="107"/>
      <c r="HP161" s="107"/>
      <c r="HQ161" s="107"/>
      <c r="HR161" s="107"/>
      <c r="HS161" s="107"/>
      <c r="HT161" s="107"/>
      <c r="HU161" s="107"/>
      <c r="HV161" s="107"/>
      <c r="HW161" s="107"/>
      <c r="HX161" s="107"/>
      <c r="HY161" s="107"/>
      <c r="HZ161" s="107"/>
      <c r="IA161" s="107"/>
      <c r="IB161" s="107"/>
      <c r="IC161" s="107"/>
      <c r="ID161" s="107"/>
      <c r="IE161" s="107"/>
      <c r="IF161" s="107"/>
      <c r="IG161" s="107"/>
      <c r="IH161" s="107"/>
      <c r="II161" s="107"/>
      <c r="IJ161" s="107"/>
      <c r="IK161" s="107"/>
      <c r="IL161" s="107"/>
      <c r="IM161" s="107"/>
      <c r="IN161" s="107"/>
      <c r="IO161" s="107"/>
      <c r="IP161" s="107"/>
      <c r="IQ161" s="107"/>
      <c r="IR161" s="107"/>
      <c r="IS161" s="107"/>
      <c r="IT161" s="107"/>
      <c r="IU161" s="107"/>
      <c r="IV161" s="107"/>
      <c r="IW161" s="107"/>
      <c r="IX161" s="107"/>
      <c r="IY161" s="107"/>
      <c r="IZ161" s="107"/>
      <c r="JA161" s="107"/>
      <c r="JB161" s="107"/>
      <c r="JC161" s="107"/>
      <c r="JD161" s="107"/>
      <c r="JE161" s="107"/>
      <c r="JF161" s="107"/>
      <c r="JG161" s="107"/>
      <c r="JH161" s="107"/>
      <c r="JI161" s="107"/>
      <c r="JJ161" s="107"/>
    </row>
    <row r="162" spans="1:270" s="1" customFormat="1" x14ac:dyDescent="0.25">
      <c r="B162" s="107" t="s">
        <v>77</v>
      </c>
      <c r="C162" s="107" t="s">
        <v>58</v>
      </c>
      <c r="D162" s="1" t="str">
        <f t="shared" si="4"/>
        <v>IMPROBABLEMENOR</v>
      </c>
      <c r="E162" s="107" t="s">
        <v>90</v>
      </c>
      <c r="F162" s="2"/>
      <c r="G162" s="2"/>
      <c r="H162" s="12"/>
      <c r="I162" s="107"/>
      <c r="J162" s="107"/>
      <c r="K162" s="107"/>
      <c r="L162" s="107"/>
      <c r="M162" s="107"/>
      <c r="N162" s="107"/>
      <c r="O162" s="107"/>
      <c r="P162" s="107"/>
      <c r="Q162" s="107"/>
      <c r="R162" s="12"/>
      <c r="S162" s="91"/>
      <c r="T162" s="107"/>
      <c r="U162" s="91"/>
      <c r="V162" s="91"/>
      <c r="W162" s="9"/>
      <c r="X162" s="9"/>
      <c r="Y162" s="9"/>
      <c r="Z162" s="9"/>
      <c r="AA162" s="2"/>
      <c r="AB162" s="2"/>
      <c r="AC162" s="91"/>
      <c r="AD162" s="53"/>
      <c r="AE162" s="153"/>
      <c r="AF162" s="107"/>
      <c r="AG162" s="107"/>
      <c r="AH162" s="9"/>
      <c r="AI162" s="107"/>
      <c r="AJ162" s="9"/>
      <c r="AK162" s="107"/>
      <c r="AL162" s="9"/>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c r="HN162" s="107"/>
      <c r="HO162" s="107"/>
      <c r="HP162" s="107"/>
      <c r="HQ162" s="107"/>
      <c r="HR162" s="107"/>
      <c r="HS162" s="107"/>
      <c r="HT162" s="107"/>
      <c r="HU162" s="107"/>
      <c r="HV162" s="107"/>
      <c r="HW162" s="107"/>
      <c r="HX162" s="107"/>
      <c r="HY162" s="107"/>
      <c r="HZ162" s="107"/>
      <c r="IA162" s="107"/>
      <c r="IB162" s="107"/>
      <c r="IC162" s="107"/>
      <c r="ID162" s="107"/>
      <c r="IE162" s="107"/>
      <c r="IF162" s="107"/>
      <c r="IG162" s="107"/>
      <c r="IH162" s="107"/>
      <c r="II162" s="107"/>
      <c r="IJ162" s="107"/>
      <c r="IK162" s="107"/>
      <c r="IL162" s="107"/>
      <c r="IM162" s="107"/>
      <c r="IN162" s="107"/>
      <c r="IO162" s="107"/>
      <c r="IP162" s="107"/>
      <c r="IQ162" s="107"/>
      <c r="IR162" s="107"/>
      <c r="IS162" s="107"/>
      <c r="IT162" s="107"/>
      <c r="IU162" s="107"/>
      <c r="IV162" s="107"/>
      <c r="IW162" s="107"/>
      <c r="IX162" s="107"/>
      <c r="IY162" s="107"/>
      <c r="IZ162" s="107"/>
      <c r="JA162" s="107"/>
      <c r="JB162" s="107"/>
      <c r="JC162" s="107"/>
      <c r="JD162" s="107"/>
      <c r="JE162" s="107"/>
      <c r="JF162" s="107"/>
      <c r="JG162" s="107"/>
      <c r="JH162" s="107"/>
      <c r="JI162" s="107"/>
      <c r="JJ162" s="107"/>
    </row>
    <row r="163" spans="1:270" s="1" customFormat="1" x14ac:dyDescent="0.25">
      <c r="B163" s="107" t="s">
        <v>77</v>
      </c>
      <c r="C163" s="107" t="s">
        <v>51</v>
      </c>
      <c r="D163" s="1" t="str">
        <f t="shared" si="4"/>
        <v>IMPROBABLEMODERADO</v>
      </c>
      <c r="E163" s="107" t="s">
        <v>51</v>
      </c>
      <c r="F163" s="2"/>
      <c r="G163" s="2"/>
      <c r="H163" s="12"/>
      <c r="I163" s="107"/>
      <c r="J163" s="107"/>
      <c r="K163" s="107"/>
      <c r="L163" s="107"/>
      <c r="M163" s="107"/>
      <c r="N163" s="107"/>
      <c r="O163" s="107"/>
      <c r="P163" s="107"/>
      <c r="Q163" s="107"/>
      <c r="R163" s="12"/>
      <c r="S163" s="91"/>
      <c r="T163" s="107"/>
      <c r="U163" s="91"/>
      <c r="V163" s="91"/>
      <c r="W163" s="9"/>
      <c r="X163" s="9"/>
      <c r="Y163" s="9"/>
      <c r="Z163" s="9"/>
      <c r="AA163" s="2"/>
      <c r="AB163" s="2"/>
      <c r="AC163" s="91"/>
      <c r="AD163" s="53"/>
      <c r="AE163" s="153"/>
      <c r="AF163" s="107"/>
      <c r="AG163" s="107"/>
      <c r="AH163" s="9"/>
      <c r="AI163" s="107"/>
      <c r="AJ163" s="9"/>
      <c r="AK163" s="107"/>
      <c r="AL163" s="9"/>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c r="HN163" s="107"/>
      <c r="HO163" s="107"/>
      <c r="HP163" s="107"/>
      <c r="HQ163" s="107"/>
      <c r="HR163" s="107"/>
      <c r="HS163" s="107"/>
      <c r="HT163" s="107"/>
      <c r="HU163" s="107"/>
      <c r="HV163" s="107"/>
      <c r="HW163" s="107"/>
      <c r="HX163" s="107"/>
      <c r="HY163" s="107"/>
      <c r="HZ163" s="107"/>
      <c r="IA163" s="107"/>
      <c r="IB163" s="107"/>
      <c r="IC163" s="107"/>
      <c r="ID163" s="107"/>
      <c r="IE163" s="107"/>
      <c r="IF163" s="107"/>
      <c r="IG163" s="107"/>
      <c r="IH163" s="107"/>
      <c r="II163" s="107"/>
      <c r="IJ163" s="107"/>
      <c r="IK163" s="107"/>
      <c r="IL163" s="107"/>
      <c r="IM163" s="107"/>
      <c r="IN163" s="107"/>
      <c r="IO163" s="107"/>
      <c r="IP163" s="107"/>
      <c r="IQ163" s="107"/>
      <c r="IR163" s="107"/>
      <c r="IS163" s="107"/>
      <c r="IT163" s="107"/>
      <c r="IU163" s="107"/>
      <c r="IV163" s="107"/>
      <c r="IW163" s="107"/>
      <c r="IX163" s="107"/>
      <c r="IY163" s="107"/>
      <c r="IZ163" s="107"/>
      <c r="JA163" s="107"/>
      <c r="JB163" s="107"/>
      <c r="JC163" s="107"/>
      <c r="JD163" s="107"/>
      <c r="JE163" s="107"/>
      <c r="JF163" s="107"/>
      <c r="JG163" s="107"/>
      <c r="JH163" s="107"/>
      <c r="JI163" s="107"/>
      <c r="JJ163" s="107"/>
    </row>
    <row r="164" spans="1:270" s="1" customFormat="1" x14ac:dyDescent="0.25">
      <c r="B164" s="107" t="s">
        <v>77</v>
      </c>
      <c r="C164" s="107" t="s">
        <v>88</v>
      </c>
      <c r="D164" s="1" t="str">
        <f t="shared" si="4"/>
        <v>IMPROBABLEMAYOR</v>
      </c>
      <c r="E164" s="107" t="s">
        <v>86</v>
      </c>
      <c r="F164" s="2"/>
      <c r="G164" s="2"/>
      <c r="H164" s="12"/>
      <c r="I164" s="107"/>
      <c r="J164" s="107"/>
      <c r="K164" s="107"/>
      <c r="L164" s="107"/>
      <c r="M164" s="107"/>
      <c r="N164" s="107"/>
      <c r="O164" s="107"/>
      <c r="P164" s="107"/>
      <c r="Q164" s="107"/>
      <c r="R164" s="12"/>
      <c r="S164" s="91"/>
      <c r="T164" s="107"/>
      <c r="U164" s="91"/>
      <c r="V164" s="91"/>
      <c r="W164" s="9"/>
      <c r="X164" s="9"/>
      <c r="Y164" s="9"/>
      <c r="Z164" s="9"/>
      <c r="AA164" s="2"/>
      <c r="AB164" s="2"/>
      <c r="AC164" s="91"/>
      <c r="AD164" s="53"/>
      <c r="AE164" s="153"/>
      <c r="AF164" s="107"/>
      <c r="AG164" s="107"/>
      <c r="AH164" s="9"/>
      <c r="AI164" s="107"/>
      <c r="AJ164" s="9"/>
      <c r="AK164" s="107"/>
      <c r="AL164" s="9"/>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c r="GO164" s="107"/>
      <c r="GP164" s="107"/>
      <c r="GQ164" s="107"/>
      <c r="GR164" s="107"/>
      <c r="GS164" s="107"/>
      <c r="GT164" s="107"/>
      <c r="GU164" s="107"/>
      <c r="GV164" s="107"/>
      <c r="GW164" s="107"/>
      <c r="GX164" s="107"/>
      <c r="GY164" s="107"/>
      <c r="GZ164" s="107"/>
      <c r="HA164" s="107"/>
      <c r="HB164" s="107"/>
      <c r="HC164" s="107"/>
      <c r="HD164" s="107"/>
      <c r="HE164" s="107"/>
      <c r="HF164" s="107"/>
      <c r="HG164" s="107"/>
      <c r="HH164" s="107"/>
      <c r="HI164" s="107"/>
      <c r="HJ164" s="107"/>
      <c r="HK164" s="107"/>
      <c r="HL164" s="107"/>
      <c r="HM164" s="107"/>
      <c r="HN164" s="107"/>
      <c r="HO164" s="107"/>
      <c r="HP164" s="107"/>
      <c r="HQ164" s="107"/>
      <c r="HR164" s="107"/>
      <c r="HS164" s="107"/>
      <c r="HT164" s="107"/>
      <c r="HU164" s="107"/>
      <c r="HV164" s="107"/>
      <c r="HW164" s="107"/>
      <c r="HX164" s="107"/>
      <c r="HY164" s="107"/>
      <c r="HZ164" s="107"/>
      <c r="IA164" s="107"/>
      <c r="IB164" s="107"/>
      <c r="IC164" s="107"/>
      <c r="ID164" s="107"/>
      <c r="IE164" s="107"/>
      <c r="IF164" s="107"/>
      <c r="IG164" s="107"/>
      <c r="IH164" s="107"/>
      <c r="II164" s="107"/>
      <c r="IJ164" s="107"/>
      <c r="IK164" s="107"/>
      <c r="IL164" s="107"/>
      <c r="IM164" s="107"/>
      <c r="IN164" s="107"/>
      <c r="IO164" s="107"/>
      <c r="IP164" s="107"/>
      <c r="IQ164" s="107"/>
      <c r="IR164" s="107"/>
      <c r="IS164" s="107"/>
      <c r="IT164" s="107"/>
      <c r="IU164" s="107"/>
      <c r="IV164" s="107"/>
      <c r="IW164" s="107"/>
      <c r="IX164" s="107"/>
      <c r="IY164" s="107"/>
      <c r="IZ164" s="107"/>
      <c r="JA164" s="107"/>
      <c r="JB164" s="107"/>
      <c r="JC164" s="107"/>
      <c r="JD164" s="107"/>
      <c r="JE164" s="107"/>
      <c r="JF164" s="107"/>
      <c r="JG164" s="107"/>
      <c r="JH164" s="107"/>
      <c r="JI164" s="107"/>
      <c r="JJ164" s="107"/>
    </row>
    <row r="165" spans="1:270" s="1" customFormat="1" x14ac:dyDescent="0.25">
      <c r="B165" s="107" t="s">
        <v>77</v>
      </c>
      <c r="C165" s="107" t="s">
        <v>89</v>
      </c>
      <c r="D165" s="1" t="str">
        <f t="shared" si="4"/>
        <v>IMPROBABLECATASTRÓFICO</v>
      </c>
      <c r="E165" s="107" t="s">
        <v>87</v>
      </c>
      <c r="F165" s="2"/>
      <c r="G165" s="2"/>
      <c r="H165" s="12"/>
      <c r="I165" s="107"/>
      <c r="J165" s="107"/>
      <c r="K165" s="107"/>
      <c r="L165" s="107"/>
      <c r="M165" s="107"/>
      <c r="N165" s="107"/>
      <c r="O165" s="107"/>
      <c r="P165" s="107"/>
      <c r="Q165" s="107"/>
      <c r="R165" s="12"/>
      <c r="S165" s="91"/>
      <c r="T165" s="107"/>
      <c r="U165" s="91"/>
      <c r="V165" s="91"/>
      <c r="W165" s="9"/>
      <c r="X165" s="9"/>
      <c r="Y165" s="9"/>
      <c r="Z165" s="9"/>
      <c r="AA165" s="2"/>
      <c r="AB165" s="2"/>
      <c r="AC165" s="91"/>
      <c r="AD165" s="53"/>
      <c r="AE165" s="153"/>
      <c r="AF165" s="107"/>
      <c r="AG165" s="107"/>
      <c r="AH165" s="9"/>
      <c r="AI165" s="107"/>
      <c r="AJ165" s="9"/>
      <c r="AK165" s="107"/>
      <c r="AL165" s="9"/>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c r="HN165" s="107"/>
      <c r="HO165" s="107"/>
      <c r="HP165" s="107"/>
      <c r="HQ165" s="107"/>
      <c r="HR165" s="107"/>
      <c r="HS165" s="107"/>
      <c r="HT165" s="107"/>
      <c r="HU165" s="107"/>
      <c r="HV165" s="107"/>
      <c r="HW165" s="107"/>
      <c r="HX165" s="107"/>
      <c r="HY165" s="107"/>
      <c r="HZ165" s="107"/>
      <c r="IA165" s="107"/>
      <c r="IB165" s="107"/>
      <c r="IC165" s="107"/>
      <c r="ID165" s="107"/>
      <c r="IE165" s="107"/>
      <c r="IF165" s="107"/>
      <c r="IG165" s="107"/>
      <c r="IH165" s="107"/>
      <c r="II165" s="107"/>
      <c r="IJ165" s="107"/>
      <c r="IK165" s="107"/>
      <c r="IL165" s="107"/>
      <c r="IM165" s="107"/>
      <c r="IN165" s="107"/>
      <c r="IO165" s="107"/>
      <c r="IP165" s="107"/>
      <c r="IQ165" s="107"/>
      <c r="IR165" s="107"/>
      <c r="IS165" s="107"/>
      <c r="IT165" s="107"/>
      <c r="IU165" s="107"/>
      <c r="IV165" s="107"/>
      <c r="IW165" s="107"/>
      <c r="IX165" s="107"/>
      <c r="IY165" s="107"/>
      <c r="IZ165" s="107"/>
      <c r="JA165" s="107"/>
      <c r="JB165" s="107"/>
      <c r="JC165" s="107"/>
      <c r="JD165" s="107"/>
      <c r="JE165" s="107"/>
      <c r="JF165" s="107"/>
      <c r="JG165" s="107"/>
      <c r="JH165" s="107"/>
      <c r="JI165" s="107"/>
      <c r="JJ165" s="107"/>
    </row>
    <row r="166" spans="1:270" s="1" customFormat="1" x14ac:dyDescent="0.25">
      <c r="B166" s="107" t="s">
        <v>91</v>
      </c>
      <c r="C166" s="107" t="s">
        <v>85</v>
      </c>
      <c r="D166" s="1" t="str">
        <f t="shared" si="4"/>
        <v>RARA VEZINSIGNIFICANTE</v>
      </c>
      <c r="E166" s="107" t="s">
        <v>90</v>
      </c>
      <c r="F166" s="2"/>
      <c r="G166" s="2"/>
      <c r="H166" s="12"/>
      <c r="I166" s="107"/>
      <c r="J166" s="107"/>
      <c r="K166" s="107"/>
      <c r="L166" s="107"/>
      <c r="M166" s="107"/>
      <c r="N166" s="107"/>
      <c r="O166" s="107"/>
      <c r="P166" s="107"/>
      <c r="Q166" s="107"/>
      <c r="R166" s="12"/>
      <c r="S166" s="91"/>
      <c r="T166" s="107"/>
      <c r="U166" s="91"/>
      <c r="V166" s="91"/>
      <c r="W166" s="9"/>
      <c r="X166" s="9"/>
      <c r="Y166" s="9"/>
      <c r="Z166" s="9"/>
      <c r="AA166" s="2"/>
      <c r="AB166" s="2"/>
      <c r="AC166" s="91"/>
      <c r="AD166" s="53"/>
      <c r="AE166" s="153"/>
      <c r="AF166" s="107"/>
      <c r="AG166" s="107"/>
      <c r="AH166" s="9"/>
      <c r="AI166" s="107"/>
      <c r="AJ166" s="9"/>
      <c r="AK166" s="107"/>
      <c r="AL166" s="9"/>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c r="HN166" s="107"/>
      <c r="HO166" s="107"/>
      <c r="HP166" s="107"/>
      <c r="HQ166" s="107"/>
      <c r="HR166" s="107"/>
      <c r="HS166" s="107"/>
      <c r="HT166" s="107"/>
      <c r="HU166" s="107"/>
      <c r="HV166" s="107"/>
      <c r="HW166" s="107"/>
      <c r="HX166" s="107"/>
      <c r="HY166" s="107"/>
      <c r="HZ166" s="107"/>
      <c r="IA166" s="107"/>
      <c r="IB166" s="107"/>
      <c r="IC166" s="107"/>
      <c r="ID166" s="107"/>
      <c r="IE166" s="107"/>
      <c r="IF166" s="107"/>
      <c r="IG166" s="107"/>
      <c r="IH166" s="107"/>
      <c r="II166" s="107"/>
      <c r="IJ166" s="107"/>
      <c r="IK166" s="107"/>
      <c r="IL166" s="107"/>
      <c r="IM166" s="107"/>
      <c r="IN166" s="107"/>
      <c r="IO166" s="107"/>
      <c r="IP166" s="107"/>
      <c r="IQ166" s="107"/>
      <c r="IR166" s="107"/>
      <c r="IS166" s="107"/>
      <c r="IT166" s="107"/>
      <c r="IU166" s="107"/>
      <c r="IV166" s="107"/>
      <c r="IW166" s="107"/>
      <c r="IX166" s="107"/>
      <c r="IY166" s="107"/>
      <c r="IZ166" s="107"/>
      <c r="JA166" s="107"/>
      <c r="JB166" s="107"/>
      <c r="JC166" s="107"/>
      <c r="JD166" s="107"/>
      <c r="JE166" s="107"/>
      <c r="JF166" s="107"/>
      <c r="JG166" s="107"/>
      <c r="JH166" s="107"/>
      <c r="JI166" s="107"/>
      <c r="JJ166" s="107"/>
    </row>
    <row r="167" spans="1:270" s="1" customFormat="1" x14ac:dyDescent="0.25">
      <c r="B167" s="107" t="s">
        <v>91</v>
      </c>
      <c r="C167" s="107" t="s">
        <v>58</v>
      </c>
      <c r="D167" s="1" t="str">
        <f t="shared" si="4"/>
        <v>RARA VEZMENOR</v>
      </c>
      <c r="E167" s="107" t="s">
        <v>90</v>
      </c>
      <c r="F167" s="2"/>
      <c r="G167" s="2"/>
      <c r="H167" s="12" t="str">
        <f>+IFERROR(VLOOKUP(F167,$F$172:$H$176,3,FALSE)*VLOOKUP(G167,$G$172:$H$176,3,FALSE),"")</f>
        <v/>
      </c>
      <c r="I167" s="107"/>
      <c r="J167" s="107"/>
      <c r="K167" s="107"/>
      <c r="L167" s="107"/>
      <c r="M167" s="107"/>
      <c r="N167" s="107"/>
      <c r="O167" s="107"/>
      <c r="P167" s="107"/>
      <c r="Q167" s="107"/>
      <c r="R167" s="12"/>
      <c r="S167" s="91"/>
      <c r="T167" s="107"/>
      <c r="U167" s="91"/>
      <c r="V167" s="91"/>
      <c r="W167" s="9"/>
      <c r="X167" s="9"/>
      <c r="Y167" s="9"/>
      <c r="Z167" s="9"/>
      <c r="AA167" s="2"/>
      <c r="AB167" s="2"/>
      <c r="AC167" s="91"/>
      <c r="AD167" s="53"/>
      <c r="AE167" s="153"/>
      <c r="AF167" s="107"/>
      <c r="AG167" s="107"/>
      <c r="AH167" s="9"/>
      <c r="AI167" s="107"/>
      <c r="AJ167" s="9"/>
      <c r="AK167" s="107"/>
      <c r="AL167" s="9"/>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c r="HN167" s="107"/>
      <c r="HO167" s="107"/>
      <c r="HP167" s="107"/>
      <c r="HQ167" s="107"/>
      <c r="HR167" s="107"/>
      <c r="HS167" s="107"/>
      <c r="HT167" s="107"/>
      <c r="HU167" s="107"/>
      <c r="HV167" s="107"/>
      <c r="HW167" s="107"/>
      <c r="HX167" s="107"/>
      <c r="HY167" s="107"/>
      <c r="HZ167" s="107"/>
      <c r="IA167" s="107"/>
      <c r="IB167" s="107"/>
      <c r="IC167" s="107"/>
      <c r="ID167" s="107"/>
      <c r="IE167" s="107"/>
      <c r="IF167" s="107"/>
      <c r="IG167" s="107"/>
      <c r="IH167" s="107"/>
      <c r="II167" s="107"/>
      <c r="IJ167" s="107"/>
      <c r="IK167" s="107"/>
      <c r="IL167" s="107"/>
      <c r="IM167" s="107"/>
      <c r="IN167" s="107"/>
      <c r="IO167" s="107"/>
      <c r="IP167" s="107"/>
      <c r="IQ167" s="107"/>
      <c r="IR167" s="107"/>
      <c r="IS167" s="107"/>
      <c r="IT167" s="107"/>
      <c r="IU167" s="107"/>
      <c r="IV167" s="107"/>
      <c r="IW167" s="107"/>
      <c r="IX167" s="107"/>
      <c r="IY167" s="107"/>
      <c r="IZ167" s="107"/>
      <c r="JA167" s="107"/>
      <c r="JB167" s="107"/>
      <c r="JC167" s="107"/>
      <c r="JD167" s="107"/>
      <c r="JE167" s="107"/>
      <c r="JF167" s="107"/>
      <c r="JG167" s="107"/>
      <c r="JH167" s="107"/>
      <c r="JI167" s="107"/>
      <c r="JJ167" s="107"/>
    </row>
    <row r="168" spans="1:270" s="1" customFormat="1" x14ac:dyDescent="0.25">
      <c r="B168" s="107" t="s">
        <v>91</v>
      </c>
      <c r="C168" s="107" t="s">
        <v>51</v>
      </c>
      <c r="D168" s="1" t="str">
        <f t="shared" si="4"/>
        <v>RARA VEZMODERADO</v>
      </c>
      <c r="E168" s="107" t="s">
        <v>51</v>
      </c>
      <c r="F168" s="2"/>
      <c r="G168" s="2"/>
      <c r="H168" s="12" t="str">
        <f>+IFERROR(VLOOKUP(F168,$F$172:$H$176,3,FALSE)*VLOOKUP(G168,$G$172:$H$176,3,FALSE),"")</f>
        <v/>
      </c>
      <c r="I168" s="107"/>
      <c r="J168" s="107"/>
      <c r="K168" s="107"/>
      <c r="L168" s="107"/>
      <c r="M168" s="107"/>
      <c r="N168" s="107"/>
      <c r="O168" s="107"/>
      <c r="P168" s="107"/>
      <c r="Q168" s="107"/>
      <c r="R168" s="12"/>
      <c r="S168" s="91"/>
      <c r="T168" s="107"/>
      <c r="U168" s="91"/>
      <c r="V168" s="91"/>
      <c r="W168" s="9"/>
      <c r="X168" s="9"/>
      <c r="Y168" s="9"/>
      <c r="Z168" s="9"/>
      <c r="AA168" s="2"/>
      <c r="AB168" s="2"/>
      <c r="AC168" s="91"/>
      <c r="AD168" s="53"/>
      <c r="AE168" s="153"/>
      <c r="AF168" s="107"/>
      <c r="AG168" s="107"/>
      <c r="AH168" s="9"/>
      <c r="AI168" s="107"/>
      <c r="AJ168" s="9"/>
      <c r="AK168" s="107"/>
      <c r="AL168" s="9"/>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c r="HN168" s="107"/>
      <c r="HO168" s="107"/>
      <c r="HP168" s="107"/>
      <c r="HQ168" s="107"/>
      <c r="HR168" s="107"/>
      <c r="HS168" s="107"/>
      <c r="HT168" s="107"/>
      <c r="HU168" s="107"/>
      <c r="HV168" s="107"/>
      <c r="HW168" s="107"/>
      <c r="HX168" s="107"/>
      <c r="HY168" s="107"/>
      <c r="HZ168" s="107"/>
      <c r="IA168" s="107"/>
      <c r="IB168" s="107"/>
      <c r="IC168" s="107"/>
      <c r="ID168" s="107"/>
      <c r="IE168" s="107"/>
      <c r="IF168" s="107"/>
      <c r="IG168" s="107"/>
      <c r="IH168" s="107"/>
      <c r="II168" s="107"/>
      <c r="IJ168" s="107"/>
      <c r="IK168" s="107"/>
      <c r="IL168" s="107"/>
      <c r="IM168" s="107"/>
      <c r="IN168" s="107"/>
      <c r="IO168" s="107"/>
      <c r="IP168" s="107"/>
      <c r="IQ168" s="107"/>
      <c r="IR168" s="107"/>
      <c r="IS168" s="107"/>
      <c r="IT168" s="107"/>
      <c r="IU168" s="107"/>
      <c r="IV168" s="107"/>
      <c r="IW168" s="107"/>
      <c r="IX168" s="107"/>
      <c r="IY168" s="107"/>
      <c r="IZ168" s="107"/>
      <c r="JA168" s="107"/>
      <c r="JB168" s="107"/>
      <c r="JC168" s="107"/>
      <c r="JD168" s="107"/>
      <c r="JE168" s="107"/>
      <c r="JF168" s="107"/>
      <c r="JG168" s="107"/>
      <c r="JH168" s="107"/>
      <c r="JI168" s="107"/>
      <c r="JJ168" s="107"/>
    </row>
    <row r="169" spans="1:270" s="1" customFormat="1" x14ac:dyDescent="0.25">
      <c r="B169" s="107" t="s">
        <v>91</v>
      </c>
      <c r="C169" s="107" t="s">
        <v>88</v>
      </c>
      <c r="D169" s="1" t="str">
        <f t="shared" si="4"/>
        <v>RARA VEZMAYOR</v>
      </c>
      <c r="E169" s="107" t="s">
        <v>86</v>
      </c>
      <c r="F169" s="12"/>
      <c r="G169" s="107"/>
      <c r="H169" s="12"/>
      <c r="I169" s="107"/>
      <c r="J169" s="107"/>
      <c r="K169" s="107"/>
      <c r="L169" s="107"/>
      <c r="M169" s="107"/>
      <c r="N169" s="107"/>
      <c r="O169" s="107"/>
      <c r="P169" s="107"/>
      <c r="Q169" s="107"/>
      <c r="R169" s="12"/>
      <c r="S169" s="91"/>
      <c r="T169" s="107"/>
      <c r="U169" s="91"/>
      <c r="V169" s="91"/>
      <c r="W169" s="9"/>
      <c r="X169" s="9"/>
      <c r="Y169" s="9"/>
      <c r="Z169" s="9"/>
      <c r="AA169" s="12"/>
      <c r="AB169" s="12"/>
      <c r="AC169" s="91"/>
      <c r="AD169" s="53"/>
      <c r="AE169" s="153"/>
      <c r="AF169" s="107"/>
      <c r="AG169" s="107"/>
      <c r="AH169" s="9"/>
      <c r="AI169" s="107"/>
      <c r="AJ169" s="9"/>
      <c r="AK169" s="107"/>
      <c r="AL169" s="9"/>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c r="HN169" s="107"/>
      <c r="HO169" s="107"/>
      <c r="HP169" s="107"/>
      <c r="HQ169" s="107"/>
      <c r="HR169" s="107"/>
      <c r="HS169" s="107"/>
      <c r="HT169" s="107"/>
      <c r="HU169" s="107"/>
      <c r="HV169" s="107"/>
      <c r="HW169" s="107"/>
      <c r="HX169" s="107"/>
      <c r="HY169" s="107"/>
      <c r="HZ169" s="107"/>
      <c r="IA169" s="107"/>
      <c r="IB169" s="107"/>
      <c r="IC169" s="107"/>
      <c r="ID169" s="107"/>
      <c r="IE169" s="107"/>
      <c r="IF169" s="107"/>
      <c r="IG169" s="107"/>
      <c r="IH169" s="107"/>
      <c r="II169" s="107"/>
      <c r="IJ169" s="107"/>
      <c r="IK169" s="107"/>
      <c r="IL169" s="107"/>
      <c r="IM169" s="107"/>
      <c r="IN169" s="107"/>
      <c r="IO169" s="107"/>
      <c r="IP169" s="107"/>
      <c r="IQ169" s="107"/>
      <c r="IR169" s="107"/>
      <c r="IS169" s="107"/>
      <c r="IT169" s="107"/>
      <c r="IU169" s="107"/>
      <c r="IV169" s="107"/>
      <c r="IW169" s="107"/>
      <c r="IX169" s="107"/>
      <c r="IY169" s="107"/>
      <c r="IZ169" s="107"/>
      <c r="JA169" s="107"/>
      <c r="JB169" s="107"/>
      <c r="JC169" s="107"/>
      <c r="JD169" s="107"/>
      <c r="JE169" s="107"/>
      <c r="JF169" s="107"/>
      <c r="JG169" s="107"/>
      <c r="JH169" s="107"/>
      <c r="JI169" s="107"/>
      <c r="JJ169" s="107"/>
    </row>
    <row r="170" spans="1:270" s="1" customFormat="1" x14ac:dyDescent="0.25">
      <c r="B170" s="107" t="s">
        <v>91</v>
      </c>
      <c r="C170" s="107" t="s">
        <v>89</v>
      </c>
      <c r="D170" s="1" t="str">
        <f t="shared" si="4"/>
        <v>RARA VEZCATASTRÓFICO</v>
      </c>
      <c r="E170" s="107" t="s">
        <v>87</v>
      </c>
      <c r="F170" s="12"/>
      <c r="G170" s="107"/>
      <c r="H170" s="12"/>
      <c r="I170" s="107"/>
      <c r="J170" s="107"/>
      <c r="K170" s="107"/>
      <c r="L170" s="107"/>
      <c r="M170" s="107"/>
      <c r="N170" s="107"/>
      <c r="O170" s="107"/>
      <c r="P170" s="107"/>
      <c r="Q170" s="107"/>
      <c r="R170" s="12"/>
      <c r="S170" s="91"/>
      <c r="T170" s="107"/>
      <c r="U170" s="91"/>
      <c r="V170" s="91"/>
      <c r="W170" s="9"/>
      <c r="X170" s="9"/>
      <c r="Y170" s="9"/>
      <c r="Z170" s="9"/>
      <c r="AA170" s="12"/>
      <c r="AB170" s="12"/>
      <c r="AC170" s="91"/>
      <c r="AD170" s="53"/>
      <c r="AE170" s="153"/>
      <c r="AF170" s="107"/>
      <c r="AG170" s="107"/>
      <c r="AH170" s="9"/>
      <c r="AI170" s="107"/>
      <c r="AJ170" s="9"/>
      <c r="AK170" s="107"/>
      <c r="AL170" s="9"/>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c r="HN170" s="107"/>
      <c r="HO170" s="107"/>
      <c r="HP170" s="107"/>
      <c r="HQ170" s="107"/>
      <c r="HR170" s="107"/>
      <c r="HS170" s="107"/>
      <c r="HT170" s="107"/>
      <c r="HU170" s="107"/>
      <c r="HV170" s="107"/>
      <c r="HW170" s="107"/>
      <c r="HX170" s="107"/>
      <c r="HY170" s="107"/>
      <c r="HZ170" s="107"/>
      <c r="IA170" s="107"/>
      <c r="IB170" s="107"/>
      <c r="IC170" s="107"/>
      <c r="ID170" s="107"/>
      <c r="IE170" s="107"/>
      <c r="IF170" s="107"/>
      <c r="IG170" s="107"/>
      <c r="IH170" s="107"/>
      <c r="II170" s="107"/>
      <c r="IJ170" s="107"/>
      <c r="IK170" s="107"/>
      <c r="IL170" s="107"/>
      <c r="IM170" s="107"/>
      <c r="IN170" s="107"/>
      <c r="IO170" s="107"/>
      <c r="IP170" s="107"/>
      <c r="IQ170" s="107"/>
      <c r="IR170" s="107"/>
      <c r="IS170" s="107"/>
      <c r="IT170" s="107"/>
      <c r="IU170" s="107"/>
      <c r="IV170" s="107"/>
      <c r="IW170" s="107"/>
      <c r="IX170" s="107"/>
      <c r="IY170" s="107"/>
      <c r="IZ170" s="107"/>
      <c r="JA170" s="107"/>
      <c r="JB170" s="107"/>
      <c r="JC170" s="107"/>
      <c r="JD170" s="107"/>
      <c r="JE170" s="107"/>
      <c r="JF170" s="107"/>
      <c r="JG170" s="107"/>
      <c r="JH170" s="107"/>
      <c r="JI170" s="107"/>
      <c r="JJ170" s="107"/>
    </row>
    <row r="171" spans="1:270" s="1" customFormat="1" x14ac:dyDescent="0.25">
      <c r="A171" s="107"/>
      <c r="B171" s="107"/>
      <c r="C171" s="107"/>
      <c r="D171" s="107"/>
      <c r="E171" s="107"/>
      <c r="F171" s="12"/>
      <c r="G171" s="107"/>
      <c r="H171" s="12"/>
      <c r="I171" s="107"/>
      <c r="J171" s="107"/>
      <c r="K171" s="107"/>
      <c r="L171" s="107"/>
      <c r="M171" s="107"/>
      <c r="N171" s="107"/>
      <c r="O171" s="107"/>
      <c r="P171" s="107"/>
      <c r="Q171" s="107"/>
      <c r="R171" s="12"/>
      <c r="S171" s="91"/>
      <c r="T171" s="107"/>
      <c r="U171" s="91"/>
      <c r="V171" s="91"/>
      <c r="W171" s="9"/>
      <c r="X171" s="9"/>
      <c r="Y171" s="9"/>
      <c r="Z171" s="9"/>
      <c r="AA171" s="12"/>
      <c r="AB171" s="12"/>
      <c r="AC171" s="91"/>
      <c r="AD171" s="53"/>
      <c r="AE171" s="153"/>
      <c r="AF171" s="107" t="s">
        <v>33</v>
      </c>
      <c r="AG171" s="107"/>
      <c r="AH171" s="9"/>
      <c r="AI171" s="107"/>
      <c r="AJ171" s="9" t="s">
        <v>34</v>
      </c>
      <c r="AK171" s="107"/>
      <c r="AL171" s="9"/>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c r="GO171" s="107"/>
      <c r="GP171" s="107"/>
      <c r="GQ171" s="107"/>
      <c r="GR171" s="107"/>
      <c r="GS171" s="107"/>
      <c r="GT171" s="107"/>
      <c r="GU171" s="107"/>
      <c r="GV171" s="107"/>
      <c r="GW171" s="107"/>
      <c r="GX171" s="107"/>
      <c r="GY171" s="107"/>
      <c r="GZ171" s="107"/>
      <c r="HA171" s="107"/>
      <c r="HB171" s="107"/>
      <c r="HC171" s="107"/>
      <c r="HD171" s="107"/>
      <c r="HE171" s="107"/>
      <c r="HF171" s="107"/>
      <c r="HG171" s="107"/>
      <c r="HH171" s="107"/>
      <c r="HI171" s="107"/>
      <c r="HJ171" s="107"/>
      <c r="HK171" s="107"/>
      <c r="HL171" s="107"/>
      <c r="HM171" s="107"/>
      <c r="HN171" s="107"/>
      <c r="HO171" s="107"/>
      <c r="HP171" s="107"/>
      <c r="HQ171" s="107"/>
      <c r="HR171" s="107"/>
      <c r="HS171" s="107"/>
      <c r="HT171" s="107"/>
      <c r="HU171" s="107"/>
      <c r="HV171" s="107"/>
      <c r="HW171" s="107"/>
      <c r="HX171" s="107"/>
      <c r="HY171" s="107"/>
      <c r="HZ171" s="107"/>
      <c r="IA171" s="107"/>
      <c r="IB171" s="107"/>
      <c r="IC171" s="107"/>
      <c r="ID171" s="107"/>
      <c r="IE171" s="107"/>
      <c r="IF171" s="107"/>
      <c r="IG171" s="107"/>
      <c r="IH171" s="107"/>
      <c r="II171" s="107"/>
      <c r="IJ171" s="107"/>
      <c r="IK171" s="107"/>
      <c r="IL171" s="107"/>
      <c r="IM171" s="107"/>
      <c r="IN171" s="107"/>
      <c r="IO171" s="107"/>
      <c r="IP171" s="107"/>
      <c r="IQ171" s="107"/>
      <c r="IR171" s="107"/>
      <c r="IS171" s="107"/>
      <c r="IT171" s="107"/>
      <c r="IU171" s="107"/>
      <c r="IV171" s="107"/>
      <c r="IW171" s="107"/>
      <c r="IX171" s="107"/>
      <c r="IY171" s="107"/>
      <c r="IZ171" s="107"/>
      <c r="JA171" s="107"/>
      <c r="JB171" s="107"/>
      <c r="JC171" s="107"/>
      <c r="JD171" s="107"/>
      <c r="JE171" s="107"/>
      <c r="JF171" s="107"/>
      <c r="JG171" s="107"/>
      <c r="JH171" s="107"/>
      <c r="JI171" s="107"/>
      <c r="JJ171" s="107"/>
    </row>
    <row r="172" spans="1:270" s="1" customFormat="1" ht="38.25" x14ac:dyDescent="0.25">
      <c r="D172" s="107"/>
      <c r="E172" s="1" t="s">
        <v>72</v>
      </c>
      <c r="F172" s="13" t="s">
        <v>91</v>
      </c>
      <c r="G172" s="1" t="s">
        <v>85</v>
      </c>
      <c r="H172" s="13">
        <v>1</v>
      </c>
      <c r="J172" s="1" t="s">
        <v>53</v>
      </c>
      <c r="R172" s="13"/>
      <c r="S172" s="92" t="s">
        <v>92</v>
      </c>
      <c r="U172" s="92" t="s">
        <v>55</v>
      </c>
      <c r="V172" s="92" t="s">
        <v>55</v>
      </c>
      <c r="W172" s="80" t="s">
        <v>93</v>
      </c>
      <c r="X172" s="80"/>
      <c r="Y172" s="10" t="s">
        <v>55</v>
      </c>
      <c r="Z172" s="80" t="s">
        <v>93</v>
      </c>
      <c r="AA172" s="13" t="s">
        <v>91</v>
      </c>
      <c r="AB172" s="13" t="s">
        <v>85</v>
      </c>
      <c r="AC172" s="92"/>
      <c r="AD172" s="90"/>
      <c r="AE172" s="96"/>
      <c r="AF172" s="85" t="s">
        <v>94</v>
      </c>
      <c r="AG172" s="86" t="s">
        <v>95</v>
      </c>
      <c r="AH172" s="86">
        <v>100</v>
      </c>
      <c r="AI172" s="95" t="s">
        <v>96</v>
      </c>
      <c r="AJ172" s="85"/>
      <c r="AK172" s="86" t="s">
        <v>97</v>
      </c>
      <c r="AL172" s="86">
        <v>2</v>
      </c>
    </row>
    <row r="173" spans="1:270" s="1" customFormat="1" ht="51" x14ac:dyDescent="0.25">
      <c r="D173" s="107"/>
      <c r="E173" s="1" t="s">
        <v>98</v>
      </c>
      <c r="F173" s="13" t="s">
        <v>77</v>
      </c>
      <c r="G173" s="1" t="s">
        <v>58</v>
      </c>
      <c r="H173" s="13">
        <v>2</v>
      </c>
      <c r="J173" s="1" t="s">
        <v>68</v>
      </c>
      <c r="R173" s="13"/>
      <c r="S173" s="92" t="s">
        <v>99</v>
      </c>
      <c r="U173" s="92" t="s">
        <v>51</v>
      </c>
      <c r="V173" s="92" t="s">
        <v>51</v>
      </c>
      <c r="W173" s="80" t="s">
        <v>100</v>
      </c>
      <c r="X173" s="80"/>
      <c r="Y173" s="10" t="s">
        <v>51</v>
      </c>
      <c r="Z173" s="80" t="s">
        <v>100</v>
      </c>
      <c r="AA173" s="13" t="s">
        <v>77</v>
      </c>
      <c r="AB173" s="13" t="s">
        <v>58</v>
      </c>
      <c r="AC173" s="92"/>
      <c r="AD173" s="90"/>
      <c r="AE173" s="96"/>
      <c r="AF173" s="85" t="s">
        <v>101</v>
      </c>
      <c r="AG173" s="86" t="s">
        <v>102</v>
      </c>
      <c r="AH173" s="86">
        <v>50</v>
      </c>
      <c r="AI173" s="95" t="s">
        <v>103</v>
      </c>
      <c r="AJ173" s="85"/>
      <c r="AK173" s="86" t="s">
        <v>104</v>
      </c>
      <c r="AL173" s="86">
        <v>1</v>
      </c>
    </row>
    <row r="174" spans="1:270" s="1" customFormat="1" ht="25.5" x14ac:dyDescent="0.2">
      <c r="E174" s="1" t="s">
        <v>105</v>
      </c>
      <c r="F174" s="13" t="s">
        <v>57</v>
      </c>
      <c r="G174" s="1" t="s">
        <v>51</v>
      </c>
      <c r="H174" s="13">
        <v>3</v>
      </c>
      <c r="R174" s="13"/>
      <c r="S174" s="92" t="s">
        <v>106</v>
      </c>
      <c r="U174" s="92" t="s">
        <v>107</v>
      </c>
      <c r="V174" s="92" t="s">
        <v>107</v>
      </c>
      <c r="W174" s="80" t="s">
        <v>108</v>
      </c>
      <c r="X174" s="80"/>
      <c r="Y174" s="10" t="s">
        <v>107</v>
      </c>
      <c r="Z174" s="80" t="s">
        <v>108</v>
      </c>
      <c r="AA174" s="13" t="s">
        <v>57</v>
      </c>
      <c r="AB174" s="13" t="s">
        <v>51</v>
      </c>
      <c r="AC174" s="92"/>
      <c r="AD174" s="90"/>
      <c r="AE174" s="96"/>
      <c r="AF174" s="85" t="s">
        <v>109</v>
      </c>
      <c r="AG174" s="86" t="s">
        <v>110</v>
      </c>
      <c r="AH174" s="86">
        <v>0</v>
      </c>
      <c r="AI174" s="95" t="s">
        <v>111</v>
      </c>
      <c r="AJ174" s="85"/>
      <c r="AK174" s="86" t="s">
        <v>112</v>
      </c>
      <c r="AL174" s="86">
        <v>0</v>
      </c>
    </row>
    <row r="175" spans="1:270" s="1" customFormat="1" ht="51" x14ac:dyDescent="0.2">
      <c r="E175" s="1" t="s">
        <v>71</v>
      </c>
      <c r="F175" s="13" t="s">
        <v>50</v>
      </c>
      <c r="G175" s="1" t="s">
        <v>88</v>
      </c>
      <c r="H175" s="13">
        <v>4</v>
      </c>
      <c r="R175" s="13"/>
      <c r="S175" s="92" t="s">
        <v>54</v>
      </c>
      <c r="U175" s="92"/>
      <c r="V175" s="92"/>
      <c r="W175" s="80" t="s">
        <v>113</v>
      </c>
      <c r="X175" s="80"/>
      <c r="Y175" s="10"/>
      <c r="Z175" s="80" t="s">
        <v>113</v>
      </c>
      <c r="AA175" s="13" t="s">
        <v>50</v>
      </c>
      <c r="AB175" s="13" t="s">
        <v>88</v>
      </c>
      <c r="AC175" s="92"/>
      <c r="AD175" s="90"/>
      <c r="AE175" s="96"/>
      <c r="AF175" s="85" t="s">
        <v>114</v>
      </c>
      <c r="AG175" s="86" t="s">
        <v>115</v>
      </c>
      <c r="AH175" s="86">
        <v>50</v>
      </c>
      <c r="AI175" s="96" t="s">
        <v>103</v>
      </c>
      <c r="AJ175" s="85"/>
      <c r="AK175" s="86" t="s">
        <v>97</v>
      </c>
      <c r="AL175" s="86">
        <v>2</v>
      </c>
    </row>
    <row r="176" spans="1:270" s="1" customFormat="1" ht="51" x14ac:dyDescent="0.2">
      <c r="E176" s="1" t="s">
        <v>75</v>
      </c>
      <c r="F176" s="13" t="s">
        <v>73</v>
      </c>
      <c r="G176" s="1" t="s">
        <v>89</v>
      </c>
      <c r="H176" s="13">
        <v>5</v>
      </c>
      <c r="R176" s="13"/>
      <c r="S176" s="92"/>
      <c r="U176" s="92"/>
      <c r="V176" s="92"/>
      <c r="W176" s="80" t="s">
        <v>116</v>
      </c>
      <c r="X176" s="80"/>
      <c r="Y176" s="10"/>
      <c r="Z176" s="80" t="s">
        <v>116</v>
      </c>
      <c r="AA176" s="13" t="s">
        <v>73</v>
      </c>
      <c r="AB176" s="13" t="s">
        <v>89</v>
      </c>
      <c r="AC176" s="92"/>
      <c r="AD176" s="90"/>
      <c r="AE176" s="96"/>
      <c r="AF176" s="85" t="s">
        <v>117</v>
      </c>
      <c r="AG176" s="86" t="s">
        <v>118</v>
      </c>
      <c r="AH176" s="86">
        <v>50</v>
      </c>
      <c r="AI176" s="96" t="s">
        <v>103</v>
      </c>
      <c r="AJ176" s="85"/>
      <c r="AK176" s="86" t="s">
        <v>97</v>
      </c>
      <c r="AL176" s="86">
        <v>1</v>
      </c>
    </row>
    <row r="177" spans="1:270" s="1" customFormat="1" ht="38.25" x14ac:dyDescent="0.2">
      <c r="E177" s="1" t="s">
        <v>119</v>
      </c>
      <c r="F177" s="13"/>
      <c r="H177" s="13"/>
      <c r="R177" s="13"/>
      <c r="S177" s="92"/>
      <c r="U177" s="92"/>
      <c r="V177" s="92"/>
      <c r="W177" s="80" t="s">
        <v>120</v>
      </c>
      <c r="X177" s="80"/>
      <c r="Y177" s="10"/>
      <c r="Z177" s="80" t="s">
        <v>120</v>
      </c>
      <c r="AA177" s="13"/>
      <c r="AB177" s="13"/>
      <c r="AC177" s="92"/>
      <c r="AD177" s="90"/>
      <c r="AE177" s="96"/>
      <c r="AF177" s="85" t="s">
        <v>121</v>
      </c>
      <c r="AG177" s="86" t="s">
        <v>122</v>
      </c>
      <c r="AH177" s="86">
        <v>0</v>
      </c>
      <c r="AI177" s="96" t="s">
        <v>111</v>
      </c>
      <c r="AJ177" s="85"/>
      <c r="AK177" s="86" t="s">
        <v>104</v>
      </c>
      <c r="AL177" s="86">
        <v>0</v>
      </c>
    </row>
    <row r="178" spans="1:270" ht="25.5" x14ac:dyDescent="0.25">
      <c r="A178" s="1"/>
      <c r="B178" s="1"/>
      <c r="C178" s="1"/>
      <c r="D178" s="1"/>
      <c r="E178" s="1" t="s">
        <v>49</v>
      </c>
      <c r="F178" s="13"/>
      <c r="G178" s="1"/>
      <c r="H178" s="13"/>
      <c r="I178" s="1"/>
      <c r="J178" s="1"/>
      <c r="K178" s="1"/>
      <c r="L178" s="1"/>
      <c r="M178" s="1"/>
      <c r="N178" s="1"/>
      <c r="O178" s="1"/>
      <c r="P178" s="1"/>
      <c r="Q178" s="1"/>
      <c r="R178" s="13"/>
      <c r="T178" s="1"/>
      <c r="W178" s="80" t="s">
        <v>123</v>
      </c>
      <c r="X178" s="80"/>
      <c r="Z178" s="80" t="s">
        <v>123</v>
      </c>
      <c r="AA178" s="13"/>
      <c r="AB178" s="13"/>
      <c r="AC178" s="92"/>
      <c r="AD178" s="90"/>
      <c r="AE178" s="96"/>
      <c r="AF178" s="85" t="s">
        <v>124</v>
      </c>
      <c r="AG178" s="86" t="s">
        <v>125</v>
      </c>
      <c r="AH178" s="86">
        <v>0</v>
      </c>
      <c r="AI178" s="96" t="s">
        <v>111</v>
      </c>
      <c r="AJ178" s="85"/>
      <c r="AK178" s="86" t="s">
        <v>112</v>
      </c>
      <c r="AL178" s="86">
        <v>0</v>
      </c>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ht="38.25" x14ac:dyDescent="0.25">
      <c r="A179" s="1"/>
      <c r="B179" s="1"/>
      <c r="C179" s="1"/>
      <c r="D179" s="1"/>
      <c r="E179" s="1" t="s">
        <v>76</v>
      </c>
      <c r="F179" s="13"/>
      <c r="G179" s="1"/>
      <c r="H179" s="13"/>
      <c r="I179" s="1"/>
      <c r="J179" s="1"/>
      <c r="K179" s="1"/>
      <c r="L179" s="1"/>
      <c r="M179" s="1"/>
      <c r="N179" s="1"/>
      <c r="O179" s="1"/>
      <c r="P179" s="1"/>
      <c r="Q179" s="1"/>
      <c r="R179" s="13"/>
      <c r="S179" s="92"/>
      <c r="T179" s="1"/>
      <c r="U179" s="92"/>
      <c r="V179" s="92"/>
      <c r="W179" s="80" t="s">
        <v>126</v>
      </c>
      <c r="X179" s="80"/>
      <c r="Y179" s="10"/>
      <c r="Z179" s="80" t="s">
        <v>126</v>
      </c>
      <c r="AA179" s="13"/>
      <c r="AB179" s="13" t="s">
        <v>127</v>
      </c>
      <c r="AC179" s="92"/>
      <c r="AD179" s="90"/>
      <c r="AE179" s="96"/>
      <c r="AF179" s="85" t="s">
        <v>128</v>
      </c>
      <c r="AG179" s="86" t="s">
        <v>129</v>
      </c>
      <c r="AH179" s="86">
        <v>0</v>
      </c>
      <c r="AI179" s="96" t="s">
        <v>111</v>
      </c>
      <c r="AJ179" s="85"/>
      <c r="AK179" s="86" t="s">
        <v>97</v>
      </c>
      <c r="AL179" s="86">
        <v>1</v>
      </c>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ht="25.5" x14ac:dyDescent="0.25">
      <c r="A180" s="1"/>
      <c r="B180" s="1"/>
      <c r="C180" s="1"/>
      <c r="D180" s="1"/>
      <c r="E180" s="1" t="s">
        <v>74</v>
      </c>
      <c r="F180" s="13"/>
      <c r="G180" s="1"/>
      <c r="H180" s="13"/>
      <c r="I180" s="1"/>
      <c r="J180" s="1"/>
      <c r="K180" s="1"/>
      <c r="L180" s="1"/>
      <c r="M180" s="1"/>
      <c r="N180" s="1"/>
      <c r="O180" s="1"/>
      <c r="P180" s="1"/>
      <c r="Q180" s="1"/>
      <c r="S180" s="92"/>
      <c r="T180" s="107"/>
      <c r="U180" s="92"/>
      <c r="V180" s="92"/>
      <c r="W180" s="80" t="s">
        <v>130</v>
      </c>
      <c r="X180" s="80"/>
      <c r="Y180" s="10"/>
      <c r="Z180" s="80" t="s">
        <v>130</v>
      </c>
      <c r="AC180" s="92"/>
      <c r="AF180" s="107" t="s">
        <v>131</v>
      </c>
      <c r="AG180" s="13" t="s">
        <v>132</v>
      </c>
      <c r="AH180" s="10">
        <v>0</v>
      </c>
      <c r="AI180" s="96" t="s">
        <v>111</v>
      </c>
      <c r="AJ180" s="10"/>
      <c r="AK180" s="107"/>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x14ac:dyDescent="0.25">
      <c r="A181" s="1"/>
      <c r="B181" s="1"/>
      <c r="C181" s="1"/>
      <c r="D181" s="1"/>
      <c r="E181" s="1" t="s">
        <v>67</v>
      </c>
      <c r="F181" s="13"/>
      <c r="G181" s="1"/>
      <c r="H181" s="13"/>
      <c r="I181" s="1"/>
      <c r="J181" s="1"/>
      <c r="K181" s="1"/>
      <c r="L181" s="1"/>
      <c r="M181" s="1"/>
      <c r="N181" s="1"/>
      <c r="O181" s="1"/>
      <c r="P181" s="1"/>
      <c r="Q181" s="1"/>
      <c r="S181" s="92"/>
      <c r="T181" s="107"/>
      <c r="U181" s="92"/>
      <c r="V181" s="92"/>
      <c r="W181" s="10"/>
      <c r="X181" s="10"/>
      <c r="Y181" s="10"/>
      <c r="Z181" s="10"/>
      <c r="AC181" s="92"/>
      <c r="AF181" s="107"/>
      <c r="AG181" s="1"/>
      <c r="AH181" s="10"/>
      <c r="AI181" s="1"/>
      <c r="AJ181" s="10"/>
      <c r="AK181" s="1"/>
      <c r="AL181" s="10"/>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x14ac:dyDescent="0.25">
      <c r="A182" s="1"/>
      <c r="B182" s="1"/>
      <c r="C182" s="1"/>
      <c r="D182" s="1"/>
      <c r="E182" s="107"/>
      <c r="F182" s="13"/>
      <c r="G182" s="1"/>
      <c r="H182" s="13"/>
      <c r="I182" s="1"/>
      <c r="J182" s="1"/>
      <c r="K182" s="1"/>
      <c r="L182" s="1"/>
      <c r="M182" s="1"/>
      <c r="N182" s="1"/>
      <c r="O182" s="1"/>
      <c r="P182" s="1"/>
      <c r="Q182" s="1"/>
      <c r="S182" s="92"/>
      <c r="T182" s="107"/>
      <c r="U182" s="92"/>
      <c r="V182" s="92"/>
      <c r="W182" s="10"/>
      <c r="X182" s="10"/>
      <c r="Y182" s="10"/>
      <c r="Z182" s="10"/>
      <c r="AC182" s="92"/>
      <c r="AF182" s="107"/>
      <c r="AG182" s="1"/>
      <c r="AH182" s="10"/>
      <c r="AI182" s="1"/>
      <c r="AJ182" s="10"/>
      <c r="AK182" s="1"/>
      <c r="AL182" s="10"/>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x14ac:dyDescent="0.25">
      <c r="A183" s="1"/>
      <c r="B183" s="1"/>
      <c r="C183" s="1"/>
      <c r="D183" s="1"/>
      <c r="E183" s="107"/>
      <c r="F183" s="13"/>
      <c r="G183" s="1"/>
      <c r="H183" s="13"/>
      <c r="I183" s="1"/>
      <c r="J183" s="1"/>
      <c r="K183" s="1"/>
      <c r="L183" s="1"/>
      <c r="M183" s="1"/>
      <c r="N183" s="1"/>
      <c r="O183" s="1"/>
      <c r="P183" s="1"/>
      <c r="Q183" s="1"/>
      <c r="S183" s="92"/>
      <c r="T183" s="107"/>
      <c r="U183" s="92"/>
      <c r="V183" s="92"/>
      <c r="W183" s="10"/>
      <c r="X183" s="10"/>
      <c r="Y183" s="10"/>
      <c r="Z183" s="10"/>
      <c r="AC183" s="92"/>
      <c r="AF183" s="107"/>
      <c r="AG183" s="1"/>
      <c r="AH183" s="10"/>
      <c r="AI183" s="1"/>
      <c r="AJ183" s="10"/>
      <c r="AK183" s="1"/>
      <c r="AL183" s="10"/>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x14ac:dyDescent="0.25">
      <c r="A184" s="107"/>
      <c r="B184" s="107"/>
      <c r="C184" s="107"/>
      <c r="D184" s="107"/>
      <c r="E184" s="1"/>
      <c r="G184" s="107"/>
      <c r="I184" s="1"/>
      <c r="J184" s="1"/>
      <c r="K184" s="1"/>
      <c r="L184" s="107"/>
      <c r="M184" s="1"/>
      <c r="N184" s="1"/>
      <c r="O184" s="1"/>
      <c r="P184" s="107"/>
      <c r="Q184" s="107"/>
      <c r="T184" s="107"/>
      <c r="AF184" s="107"/>
      <c r="AG184" s="107"/>
      <c r="AI184" s="107"/>
      <c r="AK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c r="GO184" s="107"/>
      <c r="GP184" s="107"/>
      <c r="GQ184" s="107"/>
      <c r="GR184" s="107"/>
      <c r="GS184" s="107"/>
      <c r="GT184" s="107"/>
      <c r="GU184" s="107"/>
      <c r="GV184" s="107"/>
      <c r="GW184" s="107"/>
      <c r="GX184" s="107"/>
      <c r="GY184" s="107"/>
      <c r="GZ184" s="107"/>
      <c r="HA184" s="107"/>
      <c r="HB184" s="107"/>
      <c r="HC184" s="107"/>
      <c r="HD184" s="107"/>
      <c r="HE184" s="107"/>
      <c r="HF184" s="107"/>
      <c r="HG184" s="107"/>
      <c r="HH184" s="107"/>
      <c r="HI184" s="107"/>
      <c r="HJ184" s="107"/>
      <c r="HK184" s="107"/>
      <c r="HL184" s="107"/>
      <c r="HM184" s="107"/>
      <c r="HN184" s="107"/>
      <c r="HO184" s="107"/>
      <c r="HP184" s="107"/>
      <c r="HQ184" s="107"/>
      <c r="HR184" s="107"/>
      <c r="HS184" s="107"/>
      <c r="HT184" s="107"/>
      <c r="HU184" s="107"/>
      <c r="HV184" s="107"/>
      <c r="HW184" s="107"/>
      <c r="HX184" s="107"/>
      <c r="HY184" s="107"/>
      <c r="HZ184" s="107"/>
      <c r="IA184" s="107"/>
      <c r="IB184" s="107"/>
      <c r="IC184" s="107"/>
      <c r="ID184" s="107"/>
      <c r="IE184" s="107"/>
      <c r="IF184" s="107"/>
      <c r="IG184" s="107"/>
      <c r="IH184" s="107"/>
      <c r="II184" s="107"/>
      <c r="IJ184" s="107"/>
      <c r="IK184" s="107"/>
      <c r="IL184" s="107"/>
      <c r="IM184" s="107"/>
      <c r="IN184" s="107"/>
      <c r="IO184" s="107"/>
      <c r="IP184" s="107"/>
      <c r="IQ184" s="107"/>
      <c r="IR184" s="107"/>
      <c r="IS184" s="107"/>
      <c r="IT184" s="107"/>
      <c r="IU184" s="107"/>
      <c r="IV184" s="107"/>
      <c r="IW184" s="107"/>
      <c r="IX184" s="107"/>
      <c r="IY184" s="107"/>
      <c r="IZ184" s="107"/>
      <c r="JA184" s="107"/>
      <c r="JB184" s="107"/>
      <c r="JC184" s="107"/>
      <c r="JD184" s="107"/>
      <c r="JE184" s="107"/>
      <c r="JF184" s="107"/>
      <c r="JG184" s="107"/>
      <c r="JH184" s="107"/>
      <c r="JI184" s="107"/>
      <c r="JJ184" s="107"/>
    </row>
    <row r="185" spans="1:270" x14ac:dyDescent="0.25">
      <c r="A185" s="107"/>
      <c r="B185" s="107"/>
      <c r="C185" s="107"/>
      <c r="D185" s="107"/>
      <c r="E185" s="1"/>
      <c r="G185" s="107"/>
      <c r="I185" s="1"/>
      <c r="J185" s="1"/>
      <c r="K185" s="1"/>
      <c r="L185" s="107"/>
      <c r="M185" s="1"/>
      <c r="N185" s="1"/>
      <c r="O185" s="1"/>
      <c r="P185" s="107"/>
      <c r="Q185" s="107"/>
      <c r="T185" s="107"/>
      <c r="AF185" s="107"/>
      <c r="AG185" s="107"/>
      <c r="AI185" s="107"/>
      <c r="AK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c r="EP185" s="107"/>
      <c r="EQ185" s="107"/>
      <c r="ER185" s="107"/>
      <c r="ES185" s="107"/>
      <c r="ET185" s="107"/>
      <c r="EU185" s="107"/>
      <c r="EV185" s="107"/>
      <c r="EW185" s="107"/>
      <c r="EX185" s="107"/>
      <c r="EY185" s="107"/>
      <c r="EZ185" s="107"/>
      <c r="FA185" s="107"/>
      <c r="FB185" s="107"/>
      <c r="FC185" s="107"/>
      <c r="FD185" s="107"/>
      <c r="FE185" s="107"/>
      <c r="FF185" s="107"/>
      <c r="FG185" s="107"/>
      <c r="FH185" s="107"/>
      <c r="FI185" s="107"/>
      <c r="FJ185" s="107"/>
      <c r="FK185" s="107"/>
      <c r="FL185" s="107"/>
      <c r="FM185" s="107"/>
      <c r="FN185" s="107"/>
      <c r="FO185" s="107"/>
      <c r="FP185" s="107"/>
      <c r="FQ185" s="107"/>
      <c r="FR185" s="107"/>
      <c r="FS185" s="107"/>
      <c r="FT185" s="107"/>
      <c r="FU185" s="107"/>
      <c r="FV185" s="107"/>
      <c r="FW185" s="107"/>
      <c r="FX185" s="107"/>
      <c r="FY185" s="107"/>
      <c r="FZ185" s="107"/>
      <c r="GA185" s="107"/>
      <c r="GB185" s="107"/>
      <c r="GC185" s="107"/>
      <c r="GD185" s="107"/>
      <c r="GE185" s="107"/>
      <c r="GF185" s="107"/>
      <c r="GG185" s="107"/>
      <c r="GH185" s="107"/>
      <c r="GI185" s="107"/>
      <c r="GJ185" s="107"/>
      <c r="GK185" s="107"/>
      <c r="GL185" s="107"/>
      <c r="GM185" s="107"/>
      <c r="GN185" s="107"/>
      <c r="GO185" s="107"/>
      <c r="GP185" s="107"/>
      <c r="GQ185" s="107"/>
      <c r="GR185" s="107"/>
      <c r="GS185" s="107"/>
      <c r="GT185" s="107"/>
      <c r="GU185" s="107"/>
      <c r="GV185" s="107"/>
      <c r="GW185" s="107"/>
      <c r="GX185" s="107"/>
      <c r="GY185" s="107"/>
      <c r="GZ185" s="107"/>
      <c r="HA185" s="107"/>
      <c r="HB185" s="107"/>
      <c r="HC185" s="107"/>
      <c r="HD185" s="107"/>
      <c r="HE185" s="107"/>
      <c r="HF185" s="107"/>
      <c r="HG185" s="107"/>
      <c r="HH185" s="107"/>
      <c r="HI185" s="107"/>
      <c r="HJ185" s="107"/>
      <c r="HK185" s="107"/>
      <c r="HL185" s="107"/>
      <c r="HM185" s="107"/>
      <c r="HN185" s="107"/>
      <c r="HO185" s="107"/>
      <c r="HP185" s="107"/>
      <c r="HQ185" s="107"/>
      <c r="HR185" s="107"/>
      <c r="HS185" s="107"/>
      <c r="HT185" s="107"/>
      <c r="HU185" s="107"/>
      <c r="HV185" s="107"/>
      <c r="HW185" s="107"/>
      <c r="HX185" s="107"/>
      <c r="HY185" s="107"/>
      <c r="HZ185" s="107"/>
      <c r="IA185" s="107"/>
      <c r="IB185" s="107"/>
      <c r="IC185" s="107"/>
      <c r="ID185" s="107"/>
      <c r="IE185" s="107"/>
      <c r="IF185" s="107"/>
      <c r="IG185" s="107"/>
      <c r="IH185" s="107"/>
      <c r="II185" s="107"/>
      <c r="IJ185" s="107"/>
      <c r="IK185" s="107"/>
      <c r="IL185" s="107"/>
      <c r="IM185" s="107"/>
      <c r="IN185" s="107"/>
      <c r="IO185" s="107"/>
      <c r="IP185" s="107"/>
      <c r="IQ185" s="107"/>
      <c r="IR185" s="107"/>
      <c r="IS185" s="107"/>
      <c r="IT185" s="107"/>
      <c r="IU185" s="107"/>
      <c r="IV185" s="107"/>
      <c r="IW185" s="107"/>
      <c r="IX185" s="107"/>
      <c r="IY185" s="107"/>
      <c r="IZ185" s="107"/>
      <c r="JA185" s="107"/>
      <c r="JB185" s="107"/>
      <c r="JC185" s="107"/>
      <c r="JD185" s="107"/>
      <c r="JE185" s="107"/>
      <c r="JF185" s="107"/>
      <c r="JG185" s="107"/>
      <c r="JH185" s="107"/>
      <c r="JI185" s="107"/>
      <c r="JJ185" s="107"/>
    </row>
    <row r="186" spans="1:270" x14ac:dyDescent="0.25">
      <c r="A186" s="107"/>
      <c r="B186" s="107"/>
      <c r="C186" s="107"/>
      <c r="D186" s="107"/>
      <c r="E186" s="107"/>
      <c r="G186" s="107"/>
      <c r="I186" s="1"/>
      <c r="J186" s="1"/>
      <c r="K186" s="1"/>
      <c r="L186" s="107"/>
      <c r="M186" s="1"/>
      <c r="N186" s="1"/>
      <c r="O186" s="1"/>
      <c r="P186" s="107"/>
      <c r="Q186" s="107"/>
      <c r="T186" s="107"/>
      <c r="AF186" s="107"/>
      <c r="AG186" s="107"/>
      <c r="AI186" s="107"/>
      <c r="AK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c r="GO186" s="107"/>
      <c r="GP186" s="107"/>
      <c r="GQ186" s="107"/>
      <c r="GR186" s="107"/>
      <c r="GS186" s="107"/>
      <c r="GT186" s="107"/>
      <c r="GU186" s="107"/>
      <c r="GV186" s="107"/>
      <c r="GW186" s="107"/>
      <c r="GX186" s="107"/>
      <c r="GY186" s="107"/>
      <c r="GZ186" s="107"/>
      <c r="HA186" s="107"/>
      <c r="HB186" s="107"/>
      <c r="HC186" s="107"/>
      <c r="HD186" s="107"/>
      <c r="HE186" s="107"/>
      <c r="HF186" s="107"/>
      <c r="HG186" s="107"/>
      <c r="HH186" s="107"/>
      <c r="HI186" s="107"/>
      <c r="HJ186" s="107"/>
      <c r="HK186" s="107"/>
      <c r="HL186" s="107"/>
      <c r="HM186" s="107"/>
      <c r="HN186" s="107"/>
      <c r="HO186" s="107"/>
      <c r="HP186" s="107"/>
      <c r="HQ186" s="107"/>
      <c r="HR186" s="107"/>
      <c r="HS186" s="107"/>
      <c r="HT186" s="107"/>
      <c r="HU186" s="107"/>
      <c r="HV186" s="107"/>
      <c r="HW186" s="107"/>
      <c r="HX186" s="107"/>
      <c r="HY186" s="107"/>
      <c r="HZ186" s="107"/>
      <c r="IA186" s="107"/>
      <c r="IB186" s="107"/>
      <c r="IC186" s="107"/>
      <c r="ID186" s="107"/>
      <c r="IE186" s="107"/>
      <c r="IF186" s="107"/>
      <c r="IG186" s="107"/>
      <c r="IH186" s="107"/>
      <c r="II186" s="107"/>
      <c r="IJ186" s="107"/>
      <c r="IK186" s="107"/>
      <c r="IL186" s="107"/>
      <c r="IM186" s="107"/>
      <c r="IN186" s="107"/>
      <c r="IO186" s="107"/>
      <c r="IP186" s="107"/>
      <c r="IQ186" s="107"/>
      <c r="IR186" s="107"/>
      <c r="IS186" s="107"/>
      <c r="IT186" s="107"/>
      <c r="IU186" s="107"/>
      <c r="IV186" s="107"/>
      <c r="IW186" s="107"/>
      <c r="IX186" s="107"/>
      <c r="IY186" s="107"/>
      <c r="IZ186" s="107"/>
      <c r="JA186" s="107"/>
      <c r="JB186" s="107"/>
      <c r="JC186" s="107"/>
      <c r="JD186" s="107"/>
      <c r="JE186" s="107"/>
      <c r="JF186" s="107"/>
      <c r="JG186" s="107"/>
      <c r="JH186" s="107"/>
      <c r="JI186" s="107"/>
      <c r="JJ186" s="107"/>
    </row>
    <row r="187" spans="1:270" x14ac:dyDescent="0.25">
      <c r="A187" s="107"/>
      <c r="B187" s="107"/>
      <c r="C187" s="107"/>
      <c r="D187" s="107"/>
      <c r="E187" s="107"/>
      <c r="G187" s="107"/>
      <c r="I187" s="107"/>
      <c r="J187" s="107"/>
      <c r="K187" s="107"/>
      <c r="L187" s="107"/>
      <c r="M187" s="107"/>
      <c r="N187" s="107"/>
      <c r="O187" s="107"/>
      <c r="P187" s="107"/>
      <c r="Q187" s="107"/>
      <c r="R187" s="13"/>
      <c r="T187" s="107"/>
      <c r="AF187" s="107"/>
      <c r="AG187" s="107"/>
      <c r="AI187" s="107"/>
      <c r="AK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7"/>
      <c r="GQ187" s="107"/>
      <c r="GR187" s="107"/>
      <c r="GS187" s="107"/>
      <c r="GT187" s="107"/>
      <c r="GU187" s="107"/>
      <c r="GV187" s="107"/>
      <c r="GW187" s="107"/>
      <c r="GX187" s="107"/>
      <c r="GY187" s="107"/>
      <c r="GZ187" s="107"/>
      <c r="HA187" s="107"/>
      <c r="HB187" s="107"/>
      <c r="HC187" s="107"/>
      <c r="HD187" s="107"/>
      <c r="HE187" s="107"/>
      <c r="HF187" s="107"/>
      <c r="HG187" s="107"/>
      <c r="HH187" s="107"/>
      <c r="HI187" s="107"/>
      <c r="HJ187" s="107"/>
      <c r="HK187" s="107"/>
      <c r="HL187" s="107"/>
      <c r="HM187" s="107"/>
      <c r="HN187" s="107"/>
      <c r="HO187" s="107"/>
      <c r="HP187" s="107"/>
      <c r="HQ187" s="107"/>
      <c r="HR187" s="107"/>
      <c r="HS187" s="107"/>
      <c r="HT187" s="107"/>
      <c r="HU187" s="107"/>
      <c r="HV187" s="107"/>
      <c r="HW187" s="107"/>
      <c r="HX187" s="107"/>
      <c r="HY187" s="107"/>
      <c r="HZ187" s="107"/>
      <c r="IA187" s="107"/>
      <c r="IB187" s="107"/>
      <c r="IC187" s="107"/>
      <c r="ID187" s="107"/>
      <c r="IE187" s="107"/>
      <c r="IF187" s="107"/>
      <c r="IG187" s="107"/>
      <c r="IH187" s="107"/>
      <c r="II187" s="107"/>
      <c r="IJ187" s="107"/>
      <c r="IK187" s="107"/>
      <c r="IL187" s="107"/>
      <c r="IM187" s="107"/>
      <c r="IN187" s="107"/>
      <c r="IO187" s="107"/>
      <c r="IP187" s="107"/>
      <c r="IQ187" s="107"/>
      <c r="IR187" s="107"/>
      <c r="IS187" s="107"/>
      <c r="IT187" s="107"/>
      <c r="IU187" s="107"/>
      <c r="IV187" s="107"/>
      <c r="IW187" s="107"/>
      <c r="IX187" s="107"/>
      <c r="IY187" s="107"/>
      <c r="IZ187" s="107"/>
      <c r="JA187" s="107"/>
      <c r="JB187" s="107"/>
      <c r="JC187" s="107"/>
      <c r="JD187" s="107"/>
      <c r="JE187" s="107"/>
      <c r="JF187" s="107"/>
      <c r="JG187" s="107"/>
      <c r="JH187" s="107"/>
      <c r="JI187" s="107"/>
      <c r="JJ187" s="107"/>
    </row>
    <row r="188" spans="1:270" x14ac:dyDescent="0.25">
      <c r="A188" s="107"/>
      <c r="B188" s="107"/>
      <c r="C188" s="107"/>
      <c r="D188" s="107"/>
      <c r="E188" s="107"/>
      <c r="G188" s="107"/>
      <c r="I188" s="107"/>
      <c r="J188" s="107"/>
      <c r="K188" s="107"/>
      <c r="L188" s="107"/>
      <c r="M188" s="107"/>
      <c r="N188" s="107"/>
      <c r="O188" s="107"/>
      <c r="P188" s="107"/>
      <c r="Q188" s="107"/>
      <c r="R188" s="13"/>
      <c r="T188" s="107"/>
      <c r="AF188" s="107"/>
      <c r="AG188" s="107"/>
      <c r="AI188" s="107"/>
      <c r="AK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c r="GO188" s="107"/>
      <c r="GP188" s="107"/>
      <c r="GQ188" s="107"/>
      <c r="GR188" s="107"/>
      <c r="GS188" s="107"/>
      <c r="GT188" s="107"/>
      <c r="GU188" s="107"/>
      <c r="GV188" s="107"/>
      <c r="GW188" s="107"/>
      <c r="GX188" s="107"/>
      <c r="GY188" s="107"/>
      <c r="GZ188" s="107"/>
      <c r="HA188" s="107"/>
      <c r="HB188" s="107"/>
      <c r="HC188" s="107"/>
      <c r="HD188" s="107"/>
      <c r="HE188" s="107"/>
      <c r="HF188" s="107"/>
      <c r="HG188" s="107"/>
      <c r="HH188" s="107"/>
      <c r="HI188" s="107"/>
      <c r="HJ188" s="107"/>
      <c r="HK188" s="107"/>
      <c r="HL188" s="107"/>
      <c r="HM188" s="107"/>
      <c r="HN188" s="107"/>
      <c r="HO188" s="107"/>
      <c r="HP188" s="107"/>
      <c r="HQ188" s="107"/>
      <c r="HR188" s="107"/>
      <c r="HS188" s="107"/>
      <c r="HT188" s="107"/>
      <c r="HU188" s="107"/>
      <c r="HV188" s="107"/>
      <c r="HW188" s="107"/>
      <c r="HX188" s="107"/>
      <c r="HY188" s="107"/>
      <c r="HZ188" s="107"/>
      <c r="IA188" s="107"/>
      <c r="IB188" s="107"/>
      <c r="IC188" s="107"/>
      <c r="ID188" s="107"/>
      <c r="IE188" s="107"/>
      <c r="IF188" s="107"/>
      <c r="IG188" s="107"/>
      <c r="IH188" s="107"/>
      <c r="II188" s="107"/>
      <c r="IJ188" s="107"/>
      <c r="IK188" s="107"/>
      <c r="IL188" s="107"/>
      <c r="IM188" s="107"/>
      <c r="IN188" s="107"/>
      <c r="IO188" s="107"/>
      <c r="IP188" s="107"/>
      <c r="IQ188" s="107"/>
      <c r="IR188" s="107"/>
      <c r="IS188" s="107"/>
      <c r="IT188" s="107"/>
      <c r="IU188" s="107"/>
      <c r="IV188" s="107"/>
      <c r="IW188" s="107"/>
      <c r="IX188" s="107"/>
      <c r="IY188" s="107"/>
      <c r="IZ188" s="107"/>
      <c r="JA188" s="107"/>
      <c r="JB188" s="107"/>
      <c r="JC188" s="107"/>
      <c r="JD188" s="107"/>
      <c r="JE188" s="107"/>
      <c r="JF188" s="107"/>
      <c r="JG188" s="107"/>
      <c r="JH188" s="107"/>
      <c r="JI188" s="107"/>
      <c r="JJ188" s="107"/>
    </row>
    <row r="189" spans="1:270" x14ac:dyDescent="0.25">
      <c r="A189" s="107"/>
      <c r="B189" s="107"/>
      <c r="C189" s="107"/>
      <c r="D189" s="107"/>
      <c r="E189" s="107"/>
      <c r="G189" s="107"/>
      <c r="I189" s="107"/>
      <c r="J189" s="107"/>
      <c r="K189" s="107"/>
      <c r="L189" s="107"/>
      <c r="M189" s="107"/>
      <c r="N189" s="107"/>
      <c r="O189" s="107"/>
      <c r="P189" s="107"/>
      <c r="Q189" s="107"/>
      <c r="R189" s="13"/>
      <c r="T189" s="107"/>
      <c r="AF189" s="107"/>
      <c r="AG189" s="107"/>
      <c r="AI189" s="107"/>
      <c r="AK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c r="HD189" s="107"/>
      <c r="HE189" s="107"/>
      <c r="HF189" s="107"/>
      <c r="HG189" s="107"/>
      <c r="HH189" s="107"/>
      <c r="HI189" s="107"/>
      <c r="HJ189" s="107"/>
      <c r="HK189" s="107"/>
      <c r="HL189" s="107"/>
      <c r="HM189" s="107"/>
      <c r="HN189" s="107"/>
      <c r="HO189" s="107"/>
      <c r="HP189" s="107"/>
      <c r="HQ189" s="107"/>
      <c r="HR189" s="107"/>
      <c r="HS189" s="107"/>
      <c r="HT189" s="107"/>
      <c r="HU189" s="107"/>
      <c r="HV189" s="107"/>
      <c r="HW189" s="107"/>
      <c r="HX189" s="107"/>
      <c r="HY189" s="107"/>
      <c r="HZ189" s="107"/>
      <c r="IA189" s="107"/>
      <c r="IB189" s="107"/>
      <c r="IC189" s="107"/>
      <c r="ID189" s="107"/>
      <c r="IE189" s="107"/>
      <c r="IF189" s="107"/>
      <c r="IG189" s="107"/>
      <c r="IH189" s="107"/>
      <c r="II189" s="107"/>
      <c r="IJ189" s="107"/>
      <c r="IK189" s="107"/>
      <c r="IL189" s="107"/>
      <c r="IM189" s="107"/>
      <c r="IN189" s="107"/>
      <c r="IO189" s="107"/>
      <c r="IP189" s="107"/>
      <c r="IQ189" s="107"/>
      <c r="IR189" s="107"/>
      <c r="IS189" s="107"/>
      <c r="IT189" s="107"/>
      <c r="IU189" s="107"/>
      <c r="IV189" s="107"/>
      <c r="IW189" s="107"/>
      <c r="IX189" s="107"/>
      <c r="IY189" s="107"/>
      <c r="IZ189" s="107"/>
      <c r="JA189" s="107"/>
      <c r="JB189" s="107"/>
      <c r="JC189" s="107"/>
      <c r="JD189" s="107"/>
      <c r="JE189" s="107"/>
      <c r="JF189" s="107"/>
      <c r="JG189" s="107"/>
      <c r="JH189" s="107"/>
      <c r="JI189" s="107"/>
      <c r="JJ189" s="107"/>
    </row>
  </sheetData>
  <sheetProtection formatRows="0" insertColumns="0" insertRows="0" insertHyperlinks="0" selectLockedCells="1" sort="0" autoFilter="0" pivotTables="0" selectUnlockedCells="1"/>
  <mergeCells count="135">
    <mergeCell ref="H18:H19"/>
    <mergeCell ref="I18:I19"/>
    <mergeCell ref="J18:J19"/>
    <mergeCell ref="K18:K19"/>
    <mergeCell ref="L18:L19"/>
    <mergeCell ref="M18:M19"/>
    <mergeCell ref="N18:N19"/>
    <mergeCell ref="O18:O19"/>
    <mergeCell ref="Q18:Q19"/>
    <mergeCell ref="A7:A19"/>
    <mergeCell ref="B7:B19"/>
    <mergeCell ref="C18:C19"/>
    <mergeCell ref="D18:D19"/>
    <mergeCell ref="E18:E19"/>
    <mergeCell ref="F18:F19"/>
    <mergeCell ref="G18:G19"/>
    <mergeCell ref="AJ16:AJ17"/>
    <mergeCell ref="L16:L17"/>
    <mergeCell ref="M16:M17"/>
    <mergeCell ref="N16:N17"/>
    <mergeCell ref="O16:O17"/>
    <mergeCell ref="Q16:Q17"/>
    <mergeCell ref="X16:X17"/>
    <mergeCell ref="Y16:Y17"/>
    <mergeCell ref="Z16:Z17"/>
    <mergeCell ref="C16:C17"/>
    <mergeCell ref="D16:D17"/>
    <mergeCell ref="E16:E17"/>
    <mergeCell ref="F16:F17"/>
    <mergeCell ref="G16:G17"/>
    <mergeCell ref="H16:H17"/>
    <mergeCell ref="X18:X19"/>
    <mergeCell ref="H12:H14"/>
    <mergeCell ref="I12:I14"/>
    <mergeCell ref="J12:J14"/>
    <mergeCell ref="K12:K14"/>
    <mergeCell ref="AL16:AL17"/>
    <mergeCell ref="AA16:AA17"/>
    <mergeCell ref="AB16:AB17"/>
    <mergeCell ref="AC16:AC17"/>
    <mergeCell ref="AE16:AE17"/>
    <mergeCell ref="AG16:AG17"/>
    <mergeCell ref="AH16:AH17"/>
    <mergeCell ref="P12:P13"/>
    <mergeCell ref="AJ12:AJ14"/>
    <mergeCell ref="AL12:AL14"/>
    <mergeCell ref="U23:AL23"/>
    <mergeCell ref="U20:AD20"/>
    <mergeCell ref="A21:E21"/>
    <mergeCell ref="I20:P20"/>
    <mergeCell ref="F23:S23"/>
    <mergeCell ref="A23:D23"/>
    <mergeCell ref="D7:D11"/>
    <mergeCell ref="E7:E11"/>
    <mergeCell ref="F7:F11"/>
    <mergeCell ref="G7:G11"/>
    <mergeCell ref="H7:H11"/>
    <mergeCell ref="I7:I11"/>
    <mergeCell ref="J7:J11"/>
    <mergeCell ref="M7:M11"/>
    <mergeCell ref="K7:K11"/>
    <mergeCell ref="L7:L11"/>
    <mergeCell ref="I16:I17"/>
    <mergeCell ref="J16:J17"/>
    <mergeCell ref="K16:K17"/>
    <mergeCell ref="C12:C14"/>
    <mergeCell ref="D12:D14"/>
    <mergeCell ref="E12:E14"/>
    <mergeCell ref="F12:F14"/>
    <mergeCell ref="G12:G14"/>
    <mergeCell ref="AL1:AM1"/>
    <mergeCell ref="AL2:AM2"/>
    <mergeCell ref="AL3:AM3"/>
    <mergeCell ref="AL4:AM4"/>
    <mergeCell ref="AH5:AI5"/>
    <mergeCell ref="AJ5:AK5"/>
    <mergeCell ref="T5:T6"/>
    <mergeCell ref="Y5:Y6"/>
    <mergeCell ref="AA5:AC5"/>
    <mergeCell ref="AD5:AD6"/>
    <mergeCell ref="AL5:AM5"/>
    <mergeCell ref="Z5:Z6"/>
    <mergeCell ref="A1:B4"/>
    <mergeCell ref="AG5:AG6"/>
    <mergeCell ref="M5:O5"/>
    <mergeCell ref="U5:U6"/>
    <mergeCell ref="W5:W6"/>
    <mergeCell ref="V5:V6"/>
    <mergeCell ref="AE5:AE6"/>
    <mergeCell ref="AF5:AF6"/>
    <mergeCell ref="X5:X6"/>
    <mergeCell ref="F5:H5"/>
    <mergeCell ref="I5:L5"/>
    <mergeCell ref="A5:E5"/>
    <mergeCell ref="P5:P6"/>
    <mergeCell ref="Q5:Q6"/>
    <mergeCell ref="S5:S6"/>
    <mergeCell ref="C1:AK4"/>
    <mergeCell ref="R5:R6"/>
    <mergeCell ref="C7:C11"/>
    <mergeCell ref="X12:X14"/>
    <mergeCell ref="Y12:Y14"/>
    <mergeCell ref="Z12:Z14"/>
    <mergeCell ref="AA12:AA14"/>
    <mergeCell ref="AB12:AB14"/>
    <mergeCell ref="AC12:AC14"/>
    <mergeCell ref="AH7:AH11"/>
    <mergeCell ref="Q7:Q11"/>
    <mergeCell ref="AG12:AG14"/>
    <mergeCell ref="N12:N14"/>
    <mergeCell ref="AC7:AC11"/>
    <mergeCell ref="X7:X11"/>
    <mergeCell ref="Y7:Y11"/>
    <mergeCell ref="Z7:Z11"/>
    <mergeCell ref="AA7:AA11"/>
    <mergeCell ref="AB7:AB11"/>
    <mergeCell ref="AG7:AG11"/>
    <mergeCell ref="L12:L14"/>
    <mergeCell ref="M12:M14"/>
    <mergeCell ref="O12:O14"/>
    <mergeCell ref="N7:N11"/>
    <mergeCell ref="O7:O11"/>
    <mergeCell ref="AH12:AH14"/>
    <mergeCell ref="AH18:AH19"/>
    <mergeCell ref="AJ18:AJ19"/>
    <mergeCell ref="AL18:AL19"/>
    <mergeCell ref="AJ7:AJ11"/>
    <mergeCell ref="AL7:AL11"/>
    <mergeCell ref="Q12:Q13"/>
    <mergeCell ref="Y18:Y19"/>
    <mergeCell ref="Z18:Z19"/>
    <mergeCell ref="AA18:AA19"/>
    <mergeCell ref="AB18:AB19"/>
    <mergeCell ref="AC18:AC19"/>
    <mergeCell ref="AG18:AG19"/>
  </mergeCells>
  <phoneticPr fontId="12" type="noConversion"/>
  <conditionalFormatting sqref="K184">
    <cfRule type="cellIs" dxfId="162" priority="858" stopIfTrue="1" operator="between">
      <formula>30</formula>
      <formula>40</formula>
    </cfRule>
  </conditionalFormatting>
  <conditionalFormatting sqref="N184">
    <cfRule type="cellIs" dxfId="161" priority="826" stopIfTrue="1" operator="between">
      <formula>30</formula>
      <formula>40</formula>
    </cfRule>
  </conditionalFormatting>
  <conditionalFormatting sqref="G7:G8 G24:G168 G20:G22">
    <cfRule type="cellIs" dxfId="160" priority="913" stopIfTrue="1" operator="equal">
      <formula>$G$174</formula>
    </cfRule>
    <cfRule type="cellIs" dxfId="159" priority="914" stopIfTrue="1" operator="equal">
      <formula>$G$173</formula>
    </cfRule>
    <cfRule type="cellIs" dxfId="158" priority="915" stopIfTrue="1" operator="equal">
      <formula>$G$172</formula>
    </cfRule>
  </conditionalFormatting>
  <conditionalFormatting sqref="F7:F8 F24:F168 F20:F22">
    <cfRule type="cellIs" dxfId="157" priority="916" stopIfTrue="1" operator="equal">
      <formula>$F$174</formula>
    </cfRule>
    <cfRule type="cellIs" dxfId="156" priority="917" stopIfTrue="1" operator="equal">
      <formula>$F$173</formula>
    </cfRule>
    <cfRule type="cellIs" dxfId="155" priority="918" stopIfTrue="1" operator="equal">
      <formula>$F$172</formula>
    </cfRule>
  </conditionalFormatting>
  <conditionalFormatting sqref="N185">
    <cfRule type="cellIs" dxfId="154" priority="786" stopIfTrue="1" operator="between">
      <formula>30</formula>
      <formula>40</formula>
    </cfRule>
  </conditionalFormatting>
  <conditionalFormatting sqref="N186">
    <cfRule type="cellIs" dxfId="153" priority="785" stopIfTrue="1" operator="between">
      <formula>30</formula>
      <formula>40</formula>
    </cfRule>
  </conditionalFormatting>
  <conditionalFormatting sqref="K185">
    <cfRule type="cellIs" dxfId="152" priority="784" stopIfTrue="1" operator="between">
      <formula>30</formula>
      <formula>40</formula>
    </cfRule>
  </conditionalFormatting>
  <conditionalFormatting sqref="K186">
    <cfRule type="cellIs" dxfId="151" priority="783" stopIfTrue="1" operator="between">
      <formula>30</formula>
      <formula>40</formula>
    </cfRule>
  </conditionalFormatting>
  <conditionalFormatting sqref="AA24:AA168 AA20:AA22">
    <cfRule type="cellIs" dxfId="150" priority="570" stopIfTrue="1" operator="equal">
      <formula>#REF!</formula>
    </cfRule>
    <cfRule type="cellIs" dxfId="149" priority="571" operator="equal">
      <formula>#REF!</formula>
    </cfRule>
    <cfRule type="cellIs" dxfId="148" priority="572" operator="equal">
      <formula>#REF!</formula>
    </cfRule>
  </conditionalFormatting>
  <conditionalFormatting sqref="AB20:AB22 AB24:AB168">
    <cfRule type="cellIs" dxfId="147" priority="573" stopIfTrue="1" operator="equal">
      <formula>#REF!</formula>
    </cfRule>
    <cfRule type="cellIs" dxfId="146" priority="574" stopIfTrue="1" operator="equal">
      <formula>#REF!</formula>
    </cfRule>
    <cfRule type="cellIs" dxfId="145" priority="575" stopIfTrue="1" operator="equal">
      <formula>#REF!</formula>
    </cfRule>
  </conditionalFormatting>
  <conditionalFormatting sqref="F7:F8">
    <cfRule type="cellIs" dxfId="144" priority="537" operator="equal">
      <formula>$F$175</formula>
    </cfRule>
    <cfRule type="cellIs" dxfId="143" priority="612" stopIfTrue="1" operator="equal">
      <formula>$F$174</formula>
    </cfRule>
    <cfRule type="cellIs" dxfId="142" priority="613" stopIfTrue="1" operator="equal">
      <formula>$F$173</formula>
    </cfRule>
    <cfRule type="cellIs" dxfId="141" priority="614" stopIfTrue="1" operator="equal">
      <formula>$F$172</formula>
    </cfRule>
  </conditionalFormatting>
  <conditionalFormatting sqref="G7:G8">
    <cfRule type="cellIs" dxfId="140" priority="609" stopIfTrue="1" operator="equal">
      <formula>$G$176</formula>
    </cfRule>
    <cfRule type="cellIs" dxfId="139" priority="610" stopIfTrue="1" operator="equal">
      <formula>$G$173</formula>
    </cfRule>
    <cfRule type="cellIs" dxfId="138" priority="611" stopIfTrue="1" operator="equal">
      <formula>$G$172</formula>
    </cfRule>
    <cfRule type="cellIs" dxfId="137" priority="618" stopIfTrue="1" operator="equal">
      <formula>$G$175</formula>
    </cfRule>
    <cfRule type="cellIs" dxfId="136" priority="619" stopIfTrue="1" operator="equal">
      <formula>$G$174</formula>
    </cfRule>
  </conditionalFormatting>
  <conditionalFormatting sqref="H7:H8">
    <cfRule type="cellIs" dxfId="135" priority="514" operator="equal">
      <formula>"BAJO"</formula>
    </cfRule>
    <cfRule type="cellIs" dxfId="134" priority="515" operator="equal">
      <formula>"MODERADO"</formula>
    </cfRule>
    <cfRule type="cellIs" dxfId="133" priority="516" operator="equal">
      <formula>"ALTO"</formula>
    </cfRule>
    <cfRule type="cellIs" dxfId="132" priority="517" operator="equal">
      <formula>"EXTREMO"</formula>
    </cfRule>
  </conditionalFormatting>
  <conditionalFormatting sqref="AB7:AB8">
    <cfRule type="cellIs" dxfId="131" priority="458" stopIfTrue="1" operator="equal">
      <formula>$G$172</formula>
    </cfRule>
  </conditionalFormatting>
  <conditionalFormatting sqref="AA7:AA8">
    <cfRule type="cellIs" dxfId="130" priority="459" stopIfTrue="1" operator="equal">
      <formula>$F$172</formula>
    </cfRule>
  </conditionalFormatting>
  <conditionalFormatting sqref="AC7:AC8">
    <cfRule type="cellIs" dxfId="129" priority="454" operator="equal">
      <formula>"BAJO"</formula>
    </cfRule>
    <cfRule type="cellIs" dxfId="128" priority="455" operator="equal">
      <formula>"MODERADO"</formula>
    </cfRule>
    <cfRule type="cellIs" dxfId="127" priority="456" operator="equal">
      <formula>"ALTO"</formula>
    </cfRule>
    <cfRule type="cellIs" dxfId="126" priority="457" operator="equal">
      <formula>"EXTREMO"</formula>
    </cfRule>
  </conditionalFormatting>
  <conditionalFormatting sqref="AA7:AA8">
    <cfRule type="cellIs" dxfId="125" priority="460" stopIfTrue="1" operator="equal">
      <formula>$AA$176</formula>
    </cfRule>
    <cfRule type="cellIs" dxfId="124" priority="461" stopIfTrue="1" operator="equal">
      <formula>$AA$173</formula>
    </cfRule>
    <cfRule type="cellIs" dxfId="123" priority="462" stopIfTrue="1" operator="equal">
      <formula>$AA$172</formula>
    </cfRule>
    <cfRule type="cellIs" dxfId="122" priority="463" stopIfTrue="1" operator="equal">
      <formula>$AA$175</formula>
    </cfRule>
    <cfRule type="cellIs" dxfId="121" priority="464" stopIfTrue="1" operator="equal">
      <formula>$AA$174</formula>
    </cfRule>
  </conditionalFormatting>
  <conditionalFormatting sqref="AB7:AB8">
    <cfRule type="cellIs" dxfId="120" priority="465" stopIfTrue="1" operator="equal">
      <formula>$AB$176</formula>
    </cfRule>
    <cfRule type="cellIs" dxfId="119" priority="466" stopIfTrue="1" operator="equal">
      <formula>$AB$173</formula>
    </cfRule>
    <cfRule type="cellIs" dxfId="118" priority="467" stopIfTrue="1" operator="equal">
      <formula>$AB$172</formula>
    </cfRule>
    <cfRule type="cellIs" dxfId="117" priority="468" stopIfTrue="1" operator="equal">
      <formula>$AB$175</formula>
    </cfRule>
    <cfRule type="cellIs" dxfId="116" priority="469" stopIfTrue="1" operator="equal">
      <formula>$AB$174</formula>
    </cfRule>
  </conditionalFormatting>
  <conditionalFormatting sqref="F12">
    <cfRule type="cellIs" dxfId="115" priority="264" operator="equal">
      <formula>$F$175</formula>
    </cfRule>
    <cfRule type="cellIs" dxfId="114" priority="269" stopIfTrue="1" operator="equal">
      <formula>$F$174</formula>
    </cfRule>
    <cfRule type="cellIs" dxfId="113" priority="270" stopIfTrue="1" operator="equal">
      <formula>$F$173</formula>
    </cfRule>
    <cfRule type="cellIs" dxfId="112" priority="271" stopIfTrue="1" operator="equal">
      <formula>$F$172</formula>
    </cfRule>
  </conditionalFormatting>
  <conditionalFormatting sqref="G12">
    <cfRule type="cellIs" dxfId="111" priority="266" stopIfTrue="1" operator="equal">
      <formula>$G$176</formula>
    </cfRule>
    <cfRule type="cellIs" dxfId="110" priority="267" stopIfTrue="1" operator="equal">
      <formula>$G$173</formula>
    </cfRule>
    <cfRule type="cellIs" dxfId="109" priority="268" stopIfTrue="1" operator="equal">
      <formula>$G$172</formula>
    </cfRule>
    <cfRule type="cellIs" dxfId="108" priority="272" stopIfTrue="1" operator="equal">
      <formula>$G$175</formula>
    </cfRule>
    <cfRule type="cellIs" dxfId="107" priority="273" stopIfTrue="1" operator="equal">
      <formula>$G$174</formula>
    </cfRule>
  </conditionalFormatting>
  <conditionalFormatting sqref="H12">
    <cfRule type="cellIs" dxfId="106" priority="260" operator="equal">
      <formula>"BAJO"</formula>
    </cfRule>
    <cfRule type="cellIs" dxfId="105" priority="261" operator="equal">
      <formula>"MODERADO"</formula>
    </cfRule>
    <cfRule type="cellIs" dxfId="104" priority="262" operator="equal">
      <formula>"ALTO"</formula>
    </cfRule>
    <cfRule type="cellIs" dxfId="103" priority="263" operator="equal">
      <formula>"EXTREMO"</formula>
    </cfRule>
  </conditionalFormatting>
  <conditionalFormatting sqref="AB12">
    <cfRule type="cellIs" dxfId="102" priority="248" stopIfTrue="1" operator="equal">
      <formula>$G$172</formula>
    </cfRule>
  </conditionalFormatting>
  <conditionalFormatting sqref="AA12">
    <cfRule type="cellIs" dxfId="101" priority="249" stopIfTrue="1" operator="equal">
      <formula>$F$172</formula>
    </cfRule>
  </conditionalFormatting>
  <conditionalFormatting sqref="AC12">
    <cfRule type="cellIs" dxfId="100" priority="244" operator="equal">
      <formula>"BAJO"</formula>
    </cfRule>
    <cfRule type="cellIs" dxfId="99" priority="245" operator="equal">
      <formula>"MODERADO"</formula>
    </cfRule>
    <cfRule type="cellIs" dxfId="98" priority="246" operator="equal">
      <formula>"ALTO"</formula>
    </cfRule>
    <cfRule type="cellIs" dxfId="97" priority="247" operator="equal">
      <formula>"EXTREMO"</formula>
    </cfRule>
  </conditionalFormatting>
  <conditionalFormatting sqref="AA12">
    <cfRule type="cellIs" dxfId="96" priority="250" stopIfTrue="1" operator="equal">
      <formula>$AA$176</formula>
    </cfRule>
    <cfRule type="cellIs" dxfId="95" priority="251" stopIfTrue="1" operator="equal">
      <formula>$AA$173</formula>
    </cfRule>
    <cfRule type="cellIs" dxfId="94" priority="252" stopIfTrue="1" operator="equal">
      <formula>$AA$172</formula>
    </cfRule>
    <cfRule type="cellIs" dxfId="93" priority="253" stopIfTrue="1" operator="equal">
      <formula>$AA$175</formula>
    </cfRule>
    <cfRule type="cellIs" dxfId="92" priority="254" stopIfTrue="1" operator="equal">
      <formula>$AA$174</formula>
    </cfRule>
  </conditionalFormatting>
  <conditionalFormatting sqref="AB12">
    <cfRule type="cellIs" dxfId="91" priority="255" stopIfTrue="1" operator="equal">
      <formula>$AB$176</formula>
    </cfRule>
    <cfRule type="cellIs" dxfId="90" priority="256" stopIfTrue="1" operator="equal">
      <formula>$AB$173</formula>
    </cfRule>
    <cfRule type="cellIs" dxfId="89" priority="257" stopIfTrue="1" operator="equal">
      <formula>$AB$172</formula>
    </cfRule>
    <cfRule type="cellIs" dxfId="88" priority="258" stopIfTrue="1" operator="equal">
      <formula>$AB$175</formula>
    </cfRule>
    <cfRule type="cellIs" dxfId="87" priority="259" stopIfTrue="1" operator="equal">
      <formula>$AB$174</formula>
    </cfRule>
  </conditionalFormatting>
  <conditionalFormatting sqref="F15">
    <cfRule type="cellIs" dxfId="86" priority="234" operator="equal">
      <formula>$F$175</formula>
    </cfRule>
    <cfRule type="cellIs" dxfId="85" priority="239" stopIfTrue="1" operator="equal">
      <formula>$F$174</formula>
    </cfRule>
    <cfRule type="cellIs" dxfId="84" priority="240" stopIfTrue="1" operator="equal">
      <formula>$F$173</formula>
    </cfRule>
    <cfRule type="cellIs" dxfId="83" priority="241" stopIfTrue="1" operator="equal">
      <formula>$F$172</formula>
    </cfRule>
  </conditionalFormatting>
  <conditionalFormatting sqref="G15">
    <cfRule type="cellIs" dxfId="82" priority="236" stopIfTrue="1" operator="equal">
      <formula>$G$176</formula>
    </cfRule>
    <cfRule type="cellIs" dxfId="81" priority="237" stopIfTrue="1" operator="equal">
      <formula>$G$173</formula>
    </cfRule>
    <cfRule type="cellIs" dxfId="80" priority="238" stopIfTrue="1" operator="equal">
      <formula>$G$172</formula>
    </cfRule>
    <cfRule type="cellIs" dxfId="79" priority="242" stopIfTrue="1" operator="equal">
      <formula>$G$175</formula>
    </cfRule>
    <cfRule type="cellIs" dxfId="78" priority="243" stopIfTrue="1" operator="equal">
      <formula>$G$174</formula>
    </cfRule>
  </conditionalFormatting>
  <conditionalFormatting sqref="H15">
    <cfRule type="cellIs" dxfId="77" priority="230" operator="equal">
      <formula>"BAJO"</formula>
    </cfRule>
    <cfRule type="cellIs" dxfId="76" priority="231" operator="equal">
      <formula>"MODERADO"</formula>
    </cfRule>
    <cfRule type="cellIs" dxfId="75" priority="232" operator="equal">
      <formula>"ALTO"</formula>
    </cfRule>
    <cfRule type="cellIs" dxfId="74" priority="233" operator="equal">
      <formula>"EXTREMO"</formula>
    </cfRule>
  </conditionalFormatting>
  <conditionalFormatting sqref="AB15">
    <cfRule type="cellIs" dxfId="73" priority="218" stopIfTrue="1" operator="equal">
      <formula>$G$172</formula>
    </cfRule>
  </conditionalFormatting>
  <conditionalFormatting sqref="AA15">
    <cfRule type="cellIs" dxfId="72" priority="219" stopIfTrue="1" operator="equal">
      <formula>$F$172</formula>
    </cfRule>
  </conditionalFormatting>
  <conditionalFormatting sqref="AC15">
    <cfRule type="cellIs" dxfId="71" priority="214" operator="equal">
      <formula>"BAJO"</formula>
    </cfRule>
    <cfRule type="cellIs" dxfId="70" priority="215" operator="equal">
      <formula>"MODERADO"</formula>
    </cfRule>
    <cfRule type="cellIs" dxfId="69" priority="216" operator="equal">
      <formula>"ALTO"</formula>
    </cfRule>
    <cfRule type="cellIs" dxfId="68" priority="217" operator="equal">
      <formula>"EXTREMO"</formula>
    </cfRule>
  </conditionalFormatting>
  <conditionalFormatting sqref="AA15">
    <cfRule type="cellIs" dxfId="67" priority="220" stopIfTrue="1" operator="equal">
      <formula>$AA$176</formula>
    </cfRule>
    <cfRule type="cellIs" dxfId="66" priority="221" stopIfTrue="1" operator="equal">
      <formula>$AA$173</formula>
    </cfRule>
    <cfRule type="cellIs" dxfId="65" priority="222" stopIfTrue="1" operator="equal">
      <formula>$AA$172</formula>
    </cfRule>
    <cfRule type="cellIs" dxfId="64" priority="223" stopIfTrue="1" operator="equal">
      <formula>$AA$175</formula>
    </cfRule>
    <cfRule type="cellIs" dxfId="63" priority="224" stopIfTrue="1" operator="equal">
      <formula>$AA$174</formula>
    </cfRule>
  </conditionalFormatting>
  <conditionalFormatting sqref="AB15">
    <cfRule type="cellIs" dxfId="62" priority="225" stopIfTrue="1" operator="equal">
      <formula>$AB$176</formula>
    </cfRule>
    <cfRule type="cellIs" dxfId="61" priority="226" stopIfTrue="1" operator="equal">
      <formula>$AB$173</formula>
    </cfRule>
    <cfRule type="cellIs" dxfId="60" priority="227" stopIfTrue="1" operator="equal">
      <formula>$AB$172</formula>
    </cfRule>
    <cfRule type="cellIs" dxfId="59" priority="228" stopIfTrue="1" operator="equal">
      <formula>$AB$175</formula>
    </cfRule>
    <cfRule type="cellIs" dxfId="58" priority="229" stopIfTrue="1" operator="equal">
      <formula>$AB$174</formula>
    </cfRule>
  </conditionalFormatting>
  <conditionalFormatting sqref="H16:H17">
    <cfRule type="cellIs" dxfId="57" priority="71" operator="equal">
      <formula>"BAJO"</formula>
    </cfRule>
  </conditionalFormatting>
  <conditionalFormatting sqref="H16:H17">
    <cfRule type="cellIs" dxfId="56" priority="72" operator="equal">
      <formula>"MODERADO"</formula>
    </cfRule>
  </conditionalFormatting>
  <conditionalFormatting sqref="H16:H17">
    <cfRule type="cellIs" dxfId="55" priority="73" operator="equal">
      <formula>"ALTO"</formula>
    </cfRule>
  </conditionalFormatting>
  <conditionalFormatting sqref="H16:H17">
    <cfRule type="cellIs" dxfId="54" priority="74" operator="equal">
      <formula>"EXTREMO"</formula>
    </cfRule>
  </conditionalFormatting>
  <conditionalFormatting sqref="AB16 G16:G17">
    <cfRule type="cellIs" dxfId="53" priority="75" stopIfTrue="1" operator="equal">
      <formula>$G$172</formula>
    </cfRule>
  </conditionalFormatting>
  <conditionalFormatting sqref="AA16">
    <cfRule type="cellIs" dxfId="52" priority="76" stopIfTrue="1" operator="equal">
      <formula>$F$172</formula>
    </cfRule>
  </conditionalFormatting>
  <conditionalFormatting sqref="AC16">
    <cfRule type="cellIs" dxfId="51" priority="77" operator="equal">
      <formula>"BAJO"</formula>
    </cfRule>
  </conditionalFormatting>
  <conditionalFormatting sqref="AC16">
    <cfRule type="cellIs" dxfId="50" priority="78" operator="equal">
      <formula>"MODERADO"</formula>
    </cfRule>
  </conditionalFormatting>
  <conditionalFormatting sqref="AC16">
    <cfRule type="cellIs" dxfId="49" priority="79" operator="equal">
      <formula>"ALTO"</formula>
    </cfRule>
  </conditionalFormatting>
  <conditionalFormatting sqref="AC16">
    <cfRule type="cellIs" dxfId="48" priority="80" operator="equal">
      <formula>"EXTREMO"</formula>
    </cfRule>
  </conditionalFormatting>
  <conditionalFormatting sqref="AA16">
    <cfRule type="cellIs" dxfId="47" priority="81" stopIfTrue="1" operator="equal">
      <formula>$AA$176</formula>
    </cfRule>
  </conditionalFormatting>
  <conditionalFormatting sqref="AA16">
    <cfRule type="cellIs" dxfId="46" priority="82" stopIfTrue="1" operator="equal">
      <formula>$AA$173</formula>
    </cfRule>
  </conditionalFormatting>
  <conditionalFormatting sqref="AA16">
    <cfRule type="cellIs" dxfId="45" priority="83" stopIfTrue="1" operator="equal">
      <formula>$AA$172</formula>
    </cfRule>
  </conditionalFormatting>
  <conditionalFormatting sqref="AA16">
    <cfRule type="cellIs" dxfId="44" priority="84" stopIfTrue="1" operator="equal">
      <formula>$AA$175</formula>
    </cfRule>
  </conditionalFormatting>
  <conditionalFormatting sqref="AA16">
    <cfRule type="cellIs" dxfId="43" priority="85" stopIfTrue="1" operator="equal">
      <formula>$AA$174</formula>
    </cfRule>
  </conditionalFormatting>
  <conditionalFormatting sqref="AB16">
    <cfRule type="cellIs" dxfId="42" priority="86" stopIfTrue="1" operator="equal">
      <formula>$AB$176</formula>
    </cfRule>
  </conditionalFormatting>
  <conditionalFormatting sqref="AB16">
    <cfRule type="cellIs" dxfId="41" priority="87" stopIfTrue="1" operator="equal">
      <formula>$AB$173</formula>
    </cfRule>
  </conditionalFormatting>
  <conditionalFormatting sqref="AB16">
    <cfRule type="cellIs" dxfId="40" priority="88" stopIfTrue="1" operator="equal">
      <formula>$AB$172</formula>
    </cfRule>
  </conditionalFormatting>
  <conditionalFormatting sqref="AB16">
    <cfRule type="cellIs" dxfId="39" priority="89" stopIfTrue="1" operator="equal">
      <formula>$AB$175</formula>
    </cfRule>
  </conditionalFormatting>
  <conditionalFormatting sqref="AB16">
    <cfRule type="cellIs" dxfId="38" priority="90" stopIfTrue="1" operator="equal">
      <formula>$AB$174</formula>
    </cfRule>
  </conditionalFormatting>
  <conditionalFormatting sqref="F16">
    <cfRule type="cellIs" dxfId="37" priority="61" operator="equal">
      <formula>$F$175</formula>
    </cfRule>
    <cfRule type="cellIs" dxfId="36" priority="63" stopIfTrue="1" operator="equal">
      <formula>$F$174</formula>
    </cfRule>
    <cfRule type="cellIs" dxfId="35" priority="64" stopIfTrue="1" operator="equal">
      <formula>$F$173</formula>
    </cfRule>
    <cfRule type="cellIs" dxfId="34" priority="65" stopIfTrue="1" operator="equal">
      <formula>$F$172</formula>
    </cfRule>
  </conditionalFormatting>
  <conditionalFormatting sqref="G16:G19">
    <cfRule type="cellIs" dxfId="33" priority="38" stopIfTrue="1" operator="equal">
      <formula>$G$176</formula>
    </cfRule>
  </conditionalFormatting>
  <conditionalFormatting sqref="G16:G19">
    <cfRule type="cellIs" dxfId="32" priority="39" stopIfTrue="1" operator="equal">
      <formula>$G$173</formula>
    </cfRule>
  </conditionalFormatting>
  <conditionalFormatting sqref="G18:G19">
    <cfRule type="cellIs" dxfId="31" priority="40" stopIfTrue="1" operator="equal">
      <formula>$G$172</formula>
    </cfRule>
  </conditionalFormatting>
  <conditionalFormatting sqref="G16:G19">
    <cfRule type="cellIs" dxfId="30" priority="41" stopIfTrue="1" operator="equal">
      <formula>$G$175</formula>
    </cfRule>
  </conditionalFormatting>
  <conditionalFormatting sqref="G16:G19">
    <cfRule type="cellIs" dxfId="29" priority="42" stopIfTrue="1" operator="equal">
      <formula>$G$174</formula>
    </cfRule>
  </conditionalFormatting>
  <conditionalFormatting sqref="H18:H19">
    <cfRule type="cellIs" dxfId="28" priority="43" operator="equal">
      <formula>"BAJO"</formula>
    </cfRule>
  </conditionalFormatting>
  <conditionalFormatting sqref="H18:H19">
    <cfRule type="cellIs" dxfId="27" priority="44" operator="equal">
      <formula>"MODERADO"</formula>
    </cfRule>
  </conditionalFormatting>
  <conditionalFormatting sqref="H18:H19">
    <cfRule type="cellIs" dxfId="26" priority="45" operator="equal">
      <formula>"ALTO"</formula>
    </cfRule>
  </conditionalFormatting>
  <conditionalFormatting sqref="H18:H19">
    <cfRule type="cellIs" dxfId="25" priority="46" operator="equal">
      <formula>"EXTREMO"</formula>
    </cfRule>
  </conditionalFormatting>
  <conditionalFormatting sqref="F18">
    <cfRule type="cellIs" dxfId="24" priority="33" operator="equal">
      <formula>$F$175</formula>
    </cfRule>
    <cfRule type="cellIs" dxfId="23" priority="35" stopIfTrue="1" operator="equal">
      <formula>$F$174</formula>
    </cfRule>
    <cfRule type="cellIs" dxfId="22" priority="36" stopIfTrue="1" operator="equal">
      <formula>$F$173</formula>
    </cfRule>
    <cfRule type="cellIs" dxfId="21" priority="37" stopIfTrue="1" operator="equal">
      <formula>$F$172</formula>
    </cfRule>
  </conditionalFormatting>
  <conditionalFormatting sqref="AB18">
    <cfRule type="cellIs" dxfId="20" priority="1" stopIfTrue="1" operator="equal">
      <formula>$G$172</formula>
    </cfRule>
  </conditionalFormatting>
  <conditionalFormatting sqref="AA18">
    <cfRule type="cellIs" dxfId="19" priority="2" stopIfTrue="1" operator="equal">
      <formula>$F$172</formula>
    </cfRule>
  </conditionalFormatting>
  <conditionalFormatting sqref="AC18">
    <cfRule type="cellIs" dxfId="18" priority="3" operator="equal">
      <formula>"BAJO"</formula>
    </cfRule>
  </conditionalFormatting>
  <conditionalFormatting sqref="AC18">
    <cfRule type="cellIs" dxfId="17" priority="4" operator="equal">
      <formula>"MODERADO"</formula>
    </cfRule>
  </conditionalFormatting>
  <conditionalFormatting sqref="AC18">
    <cfRule type="cellIs" dxfId="16" priority="5" operator="equal">
      <formula>"ALTO"</formula>
    </cfRule>
  </conditionalFormatting>
  <conditionalFormatting sqref="AC18">
    <cfRule type="cellIs" dxfId="15" priority="6" operator="equal">
      <formula>"EXTREMO"</formula>
    </cfRule>
  </conditionalFormatting>
  <conditionalFormatting sqref="AA18">
    <cfRule type="cellIs" dxfId="14" priority="7" stopIfTrue="1" operator="equal">
      <formula>$AA$176</formula>
    </cfRule>
  </conditionalFormatting>
  <conditionalFormatting sqref="AA18">
    <cfRule type="cellIs" dxfId="13" priority="8" stopIfTrue="1" operator="equal">
      <formula>$AA$173</formula>
    </cfRule>
  </conditionalFormatting>
  <conditionalFormatting sqref="AA18">
    <cfRule type="cellIs" dxfId="12" priority="9" stopIfTrue="1" operator="equal">
      <formula>$AA$172</formula>
    </cfRule>
  </conditionalFormatting>
  <conditionalFormatting sqref="AA18">
    <cfRule type="cellIs" dxfId="11" priority="10" stopIfTrue="1" operator="equal">
      <formula>$AA$175</formula>
    </cfRule>
  </conditionalFormatting>
  <conditionalFormatting sqref="AA18">
    <cfRule type="cellIs" dxfId="10" priority="11" stopIfTrue="1" operator="equal">
      <formula>$AA$174</formula>
    </cfRule>
  </conditionalFormatting>
  <conditionalFormatting sqref="AB18">
    <cfRule type="cellIs" dxfId="9" priority="12" stopIfTrue="1" operator="equal">
      <formula>$AB$176</formula>
    </cfRule>
  </conditionalFormatting>
  <conditionalFormatting sqref="AB18">
    <cfRule type="cellIs" dxfId="8" priority="13" stopIfTrue="1" operator="equal">
      <formula>$AB$173</formula>
    </cfRule>
  </conditionalFormatting>
  <conditionalFormatting sqref="AB18">
    <cfRule type="cellIs" dxfId="7" priority="14" stopIfTrue="1" operator="equal">
      <formula>$AB$172</formula>
    </cfRule>
  </conditionalFormatting>
  <conditionalFormatting sqref="AB18">
    <cfRule type="cellIs" dxfId="6" priority="15" stopIfTrue="1" operator="equal">
      <formula>$AB$175</formula>
    </cfRule>
  </conditionalFormatting>
  <conditionalFormatting sqref="AB18">
    <cfRule type="cellIs" dxfId="5" priority="16" stopIfTrue="1" operator="equal">
      <formula>$AB$174</formula>
    </cfRule>
  </conditionalFormatting>
  <dataValidations count="28">
    <dataValidation type="list" allowBlank="1" showInputMessage="1" showErrorMessage="1" sqref="AL22 AJ24:AJ168 AJ22 AL24:AL168 AH22 S22 AH24:AH168 U22:Z22 U24:Z168 S24:S168" xr:uid="{00000000-0002-0000-0000-000000000000}">
      <formula1>$AH$172:$AH$179</formula1>
    </dataValidation>
    <dataValidation type="list" allowBlank="1" showInputMessage="1" showErrorMessage="1" sqref="F22 F12 F15:F16 F24:F168 AA7:AA8 AA15 F7:F8 AA12 F18" xr:uid="{00000000-0002-0000-0000-000001000000}">
      <formula1>$F$172:$F$176</formula1>
    </dataValidation>
    <dataValidation type="list" allowBlank="1" showInputMessage="1" showErrorMessage="1" sqref="G22 G12 G15 G24:G168 AB7:AB8 AB15 G7:G8 AB12" xr:uid="{00000000-0002-0000-0000-000002000000}">
      <formula1>$G$172:$G$176</formula1>
    </dataValidation>
    <dataValidation type="list" allowBlank="1" showInputMessage="1" showErrorMessage="1" sqref="R22 R24:R168 R7:R15" xr:uid="{00000000-0002-0000-0000-000003000000}">
      <formula1>$J$172:$J$173</formula1>
    </dataValidation>
    <dataValidation type="list" allowBlank="1" showInputMessage="1" showErrorMessage="1" sqref="E22 AA22:AB22 AA24:AB168 E24:E145" xr:uid="{00000000-0002-0000-0000-000004000000}">
      <formula1>#REF!</formula1>
    </dataValidation>
    <dataValidation type="list" allowBlank="1" showInputMessage="1" showErrorMessage="1" sqref="X12 X15 X7:X8" xr:uid="{00000000-0002-0000-0000-000005000000}">
      <formula1>"FUERTE,MODERADO,DÉBIL"</formula1>
    </dataValidation>
    <dataValidation type="list" allowBlank="1" showInputMessage="1" showErrorMessage="1" sqref="Y12:Z12 Y15 Y7:Y8" xr:uid="{00000000-0002-0000-0000-000006000000}">
      <formula1>"DIRECTAMENTE,NO DISMINUYE"</formula1>
    </dataValidation>
    <dataValidation type="list" allowBlank="1" showInputMessage="1" showErrorMessage="1" sqref="Z15 Z7:Z8" xr:uid="{00000000-0002-0000-0000-000007000000}">
      <formula1>"DIRECTAMENTE,INDIRECTAMENTE,NO DISMINUYE"</formula1>
    </dataValidation>
    <dataValidation type="list" allowBlank="1" showInputMessage="1" showErrorMessage="1" sqref="E12 E15 E7:E8 E20" xr:uid="{00000000-0002-0000-0000-000008000000}">
      <formula1>$E$172:$E$181</formula1>
    </dataValidation>
    <dataValidation type="list" allowBlank="1" showErrorMessage="1" sqref="E16" xr:uid="{00000000-0002-0000-0000-000009000000}">
      <formula1>$E$172:$E$181</formula1>
    </dataValidation>
    <dataValidation type="list" allowBlank="1" showErrorMessage="1" sqref="Z16 Z18" xr:uid="{00000000-0002-0000-0000-00000A000000}">
      <formula1>"DIRECTAMENTE,INDIRECTAMENTE,NO DISMINUYE"</formula1>
    </dataValidation>
    <dataValidation type="list" allowBlank="1" showErrorMessage="1" sqref="AA18 AA16" xr:uid="{00000000-0002-0000-0000-00000B000000}">
      <formula1>$F$172:$F$176</formula1>
    </dataValidation>
    <dataValidation type="list" allowBlank="1" showErrorMessage="1" sqref="Y16 Y18" xr:uid="{00000000-0002-0000-0000-00000C000000}">
      <formula1>"DIRECTAMENTE,NO DISMINUYE"</formula1>
    </dataValidation>
    <dataValidation type="list" allowBlank="1" showErrorMessage="1" sqref="AB18 G16 AB16 G18" xr:uid="{00000000-0002-0000-0000-00000D000000}">
      <formula1>$G$172:$G$176</formula1>
    </dataValidation>
    <dataValidation type="list" allowBlank="1" showErrorMessage="1" sqref="X16 X18" xr:uid="{00000000-0002-0000-0000-00000E000000}">
      <formula1>"FUERTE,MODERADO,DÉBIL"</formula1>
    </dataValidation>
    <dataValidation type="list" allowBlank="1" showInputMessage="1" showErrorMessage="1" sqref="AL7:AL8 AL15:AL18 AL12 AJ12 AH12 AH7:AH8 AJ7:AJ8 AJ15:AJ18 AH15:AH18" xr:uid="{00000000-0002-0000-0000-00000F000000}">
      <formula1>$Y$172:$Y$174</formula1>
    </dataValidation>
    <dataValidation type="list" allowBlank="1" showInputMessage="1" showErrorMessage="1" sqref="S7:S15" xr:uid="{00000000-0002-0000-0000-000010000000}">
      <formula1>$S$172:$S$175</formula1>
    </dataValidation>
    <dataValidation type="list" allowBlank="1" showInputMessage="1" showErrorMessage="1" sqref="U7:U15" xr:uid="{00000000-0002-0000-0000-000011000000}">
      <formula1>$U$172:$U$174</formula1>
    </dataValidation>
    <dataValidation type="list" allowBlank="1" showInputMessage="1" showErrorMessage="1" sqref="V7:V15" xr:uid="{00000000-0002-0000-0000-000012000000}">
      <formula1>$V$172:$V$174</formula1>
    </dataValidation>
    <dataValidation type="list" allowBlank="1" showErrorMessage="1" sqref="R18:R19" xr:uid="{00000000-0002-0000-0000-000013000000}">
      <formula1>$J$170:$J$171</formula1>
    </dataValidation>
    <dataValidation type="list" allowBlank="1" showErrorMessage="1" sqref="E18" xr:uid="{00000000-0002-0000-0000-000014000000}">
      <formula1>$E$170:$E$179</formula1>
    </dataValidation>
    <dataValidation type="list" allowBlank="1" showErrorMessage="1" sqref="S18:S19" xr:uid="{00000000-0002-0000-0000-000015000000}">
      <formula1>$S$170:$S$173</formula1>
    </dataValidation>
    <dataValidation type="list" allowBlank="1" showErrorMessage="1" sqref="U18:U19" xr:uid="{00000000-0002-0000-0000-000016000000}">
      <formula1>$U$170:$U$172</formula1>
    </dataValidation>
    <dataValidation type="list" allowBlank="1" showErrorMessage="1" sqref="V18:V19" xr:uid="{00000000-0002-0000-0000-000017000000}">
      <formula1>$V$170:$V$172</formula1>
    </dataValidation>
    <dataValidation type="list" allowBlank="1" showErrorMessage="1" sqref="S16:S17" xr:uid="{00000000-0002-0000-0000-000018000000}">
      <formula1>$S$172:$S$175</formula1>
    </dataValidation>
    <dataValidation type="list" allowBlank="1" showErrorMessage="1" sqref="V16:V17" xr:uid="{00000000-0002-0000-0000-000019000000}">
      <formula1>$V$172:$V$174</formula1>
    </dataValidation>
    <dataValidation type="list" allowBlank="1" showErrorMessage="1" sqref="U16:U17" xr:uid="{00000000-0002-0000-0000-00001A000000}">
      <formula1>$U$172:$U$174</formula1>
    </dataValidation>
    <dataValidation type="list" allowBlank="1" showErrorMessage="1" sqref="R16:R17" xr:uid="{00000000-0002-0000-0000-00001B000000}">
      <formula1>$J$172:$J$173</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38" operator="containsText" id="{7409C311-EEBB-4B57-823D-DBF9E60212B7}">
            <xm:f>NOT(ISERROR(SEARCH($F$176,F7)))</xm:f>
            <xm:f>$F$176</xm:f>
            <x14:dxf>
              <fill>
                <patternFill>
                  <bgColor rgb="FFFF0000"/>
                </patternFill>
              </fill>
            </x14:dxf>
          </x14:cfRule>
          <xm:sqref>F7:F8</xm:sqref>
        </x14:conditionalFormatting>
        <x14:conditionalFormatting xmlns:xm="http://schemas.microsoft.com/office/excel/2006/main">
          <x14:cfRule type="containsText" priority="265" operator="containsText" id="{1154E24D-0915-41BE-9BF1-F054CC0E997B}">
            <xm:f>NOT(ISERROR(SEARCH($F$176,F12)))</xm:f>
            <xm:f>$F$176</xm:f>
            <x14:dxf>
              <fill>
                <patternFill>
                  <bgColor rgb="FFFF0000"/>
                </patternFill>
              </fill>
            </x14:dxf>
          </x14:cfRule>
          <xm:sqref>F12</xm:sqref>
        </x14:conditionalFormatting>
        <x14:conditionalFormatting xmlns:xm="http://schemas.microsoft.com/office/excel/2006/main">
          <x14:cfRule type="containsText" priority="235" operator="containsText" id="{86ED987C-CFED-4895-825E-797535BCE621}">
            <xm:f>NOT(ISERROR(SEARCH($F$176,F15)))</xm:f>
            <xm:f>$F$176</xm:f>
            <x14:dxf>
              <fill>
                <patternFill>
                  <bgColor rgb="FFFF0000"/>
                </patternFill>
              </fill>
            </x14:dxf>
          </x14:cfRule>
          <xm:sqref>F15</xm:sqref>
        </x14:conditionalFormatting>
        <x14:conditionalFormatting xmlns:xm="http://schemas.microsoft.com/office/excel/2006/main">
          <x14:cfRule type="containsText" priority="62" operator="containsText" id="{2C740666-4163-44A3-932C-AB7304B06C1F}">
            <xm:f>NOT(ISERROR(SEARCH($F$176,F16)))</xm:f>
            <xm:f>$F$176</xm:f>
            <x14:dxf>
              <fill>
                <patternFill>
                  <bgColor rgb="FFFF0000"/>
                </patternFill>
              </fill>
            </x14:dxf>
          </x14:cfRule>
          <xm:sqref>F16</xm:sqref>
        </x14:conditionalFormatting>
        <x14:conditionalFormatting xmlns:xm="http://schemas.microsoft.com/office/excel/2006/main">
          <x14:cfRule type="containsText" priority="34" operator="containsText" id="{EDF012B1-4AC2-4730-AA38-AA56777CA3DC}">
            <xm:f>NOT(ISERROR(SEARCH($F$176,F18)))</xm:f>
            <xm:f>$F$176</xm:f>
            <x14:dxf>
              <fill>
                <patternFill>
                  <bgColor rgb="FFFF0000"/>
                </patternFill>
              </fill>
            </x14:dxf>
          </x14:cfRule>
          <xm:sqref>F18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8"/>
  <sheetViews>
    <sheetView topLeftCell="D37" workbookViewId="0">
      <selection activeCell="G50" sqref="G50"/>
    </sheetView>
  </sheetViews>
  <sheetFormatPr baseColWidth="10" defaultColWidth="10.85546875" defaultRowHeight="15" x14ac:dyDescent="0.25"/>
  <cols>
    <col min="1" max="1" width="9.140625" customWidth="1"/>
    <col min="2" max="2" width="19.140625" customWidth="1"/>
    <col min="3" max="3" width="61.85546875" customWidth="1"/>
    <col min="4" max="4" width="60.28515625" customWidth="1"/>
    <col min="6" max="6" width="14.28515625" customWidth="1"/>
    <col min="7" max="7" width="67.28515625" customWidth="1"/>
    <col min="8" max="8" width="10.85546875" style="36"/>
  </cols>
  <sheetData>
    <row r="1" spans="1:9" ht="15.75" thickBot="1" x14ac:dyDescent="0.3">
      <c r="A1" s="11" t="s">
        <v>133</v>
      </c>
      <c r="B1" s="107"/>
      <c r="C1" s="107"/>
      <c r="D1" s="107"/>
      <c r="E1" s="107"/>
      <c r="F1" s="107"/>
      <c r="G1" s="107"/>
      <c r="H1" s="108"/>
      <c r="I1" s="107"/>
    </row>
    <row r="2" spans="1:9" ht="15.75" thickBot="1" x14ac:dyDescent="0.3">
      <c r="A2" s="21" t="s">
        <v>134</v>
      </c>
      <c r="B2" s="22" t="s">
        <v>135</v>
      </c>
      <c r="C2" s="23" t="s">
        <v>136</v>
      </c>
      <c r="D2" s="23" t="s">
        <v>137</v>
      </c>
      <c r="E2" s="107"/>
      <c r="F2" s="107"/>
      <c r="G2" s="107"/>
      <c r="H2" s="108"/>
      <c r="I2" s="107"/>
    </row>
    <row r="3" spans="1:9" ht="40.5" customHeight="1" thickBot="1" x14ac:dyDescent="0.3">
      <c r="A3" s="24">
        <v>1</v>
      </c>
      <c r="B3" s="25" t="s">
        <v>138</v>
      </c>
      <c r="C3" s="26" t="s">
        <v>139</v>
      </c>
      <c r="D3" s="26" t="s">
        <v>140</v>
      </c>
      <c r="E3" s="107"/>
      <c r="F3" s="107"/>
      <c r="G3" s="107"/>
      <c r="H3" s="108"/>
      <c r="I3" s="107"/>
    </row>
    <row r="4" spans="1:9" ht="40.5" customHeight="1" thickBot="1" x14ac:dyDescent="0.3">
      <c r="A4" s="24">
        <v>2</v>
      </c>
      <c r="B4" s="27" t="s">
        <v>141</v>
      </c>
      <c r="C4" s="26" t="s">
        <v>142</v>
      </c>
      <c r="D4" s="26" t="s">
        <v>143</v>
      </c>
      <c r="E4" s="107"/>
      <c r="F4" s="107"/>
      <c r="G4" s="107"/>
      <c r="H4" s="108"/>
      <c r="I4" s="107"/>
    </row>
    <row r="5" spans="1:9" ht="40.5" customHeight="1" thickBot="1" x14ac:dyDescent="0.3">
      <c r="A5" s="24">
        <v>3</v>
      </c>
      <c r="B5" s="28" t="s">
        <v>144</v>
      </c>
      <c r="C5" s="26" t="s">
        <v>142</v>
      </c>
      <c r="D5" s="26" t="s">
        <v>145</v>
      </c>
      <c r="E5" s="107"/>
      <c r="F5" s="107"/>
      <c r="G5" s="107"/>
      <c r="H5" s="108"/>
      <c r="I5" s="107"/>
    </row>
    <row r="6" spans="1:9" ht="40.5" customHeight="1" thickBot="1" x14ac:dyDescent="0.3">
      <c r="A6" s="24">
        <v>4</v>
      </c>
      <c r="B6" s="29" t="s">
        <v>146</v>
      </c>
      <c r="C6" s="26" t="s">
        <v>147</v>
      </c>
      <c r="D6" s="26" t="s">
        <v>148</v>
      </c>
      <c r="E6" s="107"/>
      <c r="F6" s="107"/>
      <c r="G6" s="107"/>
      <c r="H6" s="108"/>
      <c r="I6" s="107"/>
    </row>
    <row r="7" spans="1:9" ht="40.5" customHeight="1" thickBot="1" x14ac:dyDescent="0.3">
      <c r="A7" s="24">
        <v>5</v>
      </c>
      <c r="B7" s="30" t="s">
        <v>149</v>
      </c>
      <c r="C7" s="26" t="s">
        <v>150</v>
      </c>
      <c r="D7" s="26" t="s">
        <v>151</v>
      </c>
      <c r="E7" s="107"/>
      <c r="F7" s="107"/>
      <c r="G7" s="107"/>
      <c r="H7" s="108"/>
      <c r="I7" s="107"/>
    </row>
    <row r="8" spans="1:9" x14ac:dyDescent="0.25">
      <c r="A8" s="107"/>
      <c r="B8" s="107"/>
      <c r="C8" s="107"/>
      <c r="D8" s="107"/>
      <c r="E8" s="107"/>
      <c r="F8" s="11"/>
      <c r="G8" s="107"/>
      <c r="H8" s="108"/>
      <c r="I8" s="107"/>
    </row>
    <row r="9" spans="1:9" ht="15.75" customHeight="1" thickBot="1" x14ac:dyDescent="0.3">
      <c r="A9" s="11" t="s">
        <v>152</v>
      </c>
      <c r="B9" s="107"/>
      <c r="C9" s="107"/>
      <c r="D9" s="107"/>
      <c r="E9" s="107"/>
      <c r="F9" s="11" t="s">
        <v>153</v>
      </c>
      <c r="G9" s="107"/>
      <c r="H9" s="108"/>
      <c r="I9" s="107"/>
    </row>
    <row r="10" spans="1:9" ht="15.75" customHeight="1" thickBot="1" x14ac:dyDescent="0.3">
      <c r="A10" s="21" t="s">
        <v>134</v>
      </c>
      <c r="B10" s="22" t="s">
        <v>135</v>
      </c>
      <c r="C10" s="23" t="s">
        <v>154</v>
      </c>
      <c r="D10" s="23" t="s">
        <v>155</v>
      </c>
      <c r="E10" s="107"/>
      <c r="F10" s="392" t="s">
        <v>156</v>
      </c>
      <c r="G10" s="393"/>
      <c r="H10" s="392" t="s">
        <v>157</v>
      </c>
      <c r="I10" s="393"/>
    </row>
    <row r="11" spans="1:9" ht="18" customHeight="1" x14ac:dyDescent="0.25">
      <c r="A11" s="376">
        <v>1</v>
      </c>
      <c r="B11" s="379" t="s">
        <v>158</v>
      </c>
      <c r="C11" s="31" t="s">
        <v>159</v>
      </c>
      <c r="D11" s="31" t="s">
        <v>160</v>
      </c>
      <c r="E11" s="107"/>
      <c r="F11" s="39" t="s">
        <v>161</v>
      </c>
      <c r="G11" s="38" t="s">
        <v>162</v>
      </c>
      <c r="H11" s="39" t="s">
        <v>163</v>
      </c>
      <c r="I11" s="39" t="s">
        <v>164</v>
      </c>
    </row>
    <row r="12" spans="1:9" ht="18" customHeight="1" x14ac:dyDescent="0.25">
      <c r="A12" s="377"/>
      <c r="B12" s="380"/>
      <c r="C12" s="31" t="s">
        <v>165</v>
      </c>
      <c r="D12" s="31" t="s">
        <v>166</v>
      </c>
      <c r="E12" s="107"/>
      <c r="F12" s="40">
        <v>1</v>
      </c>
      <c r="G12" s="41" t="s">
        <v>167</v>
      </c>
      <c r="H12" s="72">
        <v>1</v>
      </c>
      <c r="I12" s="37"/>
    </row>
    <row r="13" spans="1:9" ht="27" customHeight="1" x14ac:dyDescent="0.25">
      <c r="A13" s="377"/>
      <c r="B13" s="380"/>
      <c r="C13" s="31" t="s">
        <v>168</v>
      </c>
      <c r="D13" s="31" t="s">
        <v>169</v>
      </c>
      <c r="E13" s="107"/>
      <c r="F13" s="40">
        <v>2</v>
      </c>
      <c r="G13" s="41" t="s">
        <v>170</v>
      </c>
      <c r="H13" s="72">
        <v>1</v>
      </c>
      <c r="I13" s="37"/>
    </row>
    <row r="14" spans="1:9" ht="36.75" customHeight="1" x14ac:dyDescent="0.25">
      <c r="A14" s="377"/>
      <c r="B14" s="380"/>
      <c r="C14" s="31" t="s">
        <v>171</v>
      </c>
      <c r="D14" s="31" t="s">
        <v>172</v>
      </c>
      <c r="E14" s="107"/>
      <c r="F14" s="40">
        <v>3</v>
      </c>
      <c r="G14" s="41" t="s">
        <v>173</v>
      </c>
      <c r="H14" s="72">
        <v>1</v>
      </c>
      <c r="I14" s="37"/>
    </row>
    <row r="15" spans="1:9" ht="18" customHeight="1" x14ac:dyDescent="0.25">
      <c r="A15" s="377"/>
      <c r="B15" s="380"/>
      <c r="C15" s="31" t="s">
        <v>174</v>
      </c>
      <c r="D15" s="31" t="s">
        <v>175</v>
      </c>
      <c r="E15" s="107"/>
      <c r="F15" s="40">
        <v>4</v>
      </c>
      <c r="G15" s="41" t="s">
        <v>176</v>
      </c>
      <c r="H15" s="72">
        <v>1</v>
      </c>
      <c r="I15" s="37"/>
    </row>
    <row r="16" spans="1:9" ht="18" customHeight="1" thickBot="1" x14ac:dyDescent="0.3">
      <c r="A16" s="378"/>
      <c r="B16" s="381"/>
      <c r="C16" s="32" t="s">
        <v>177</v>
      </c>
      <c r="D16" s="32" t="s">
        <v>178</v>
      </c>
      <c r="E16" s="107"/>
      <c r="F16" s="40">
        <v>5</v>
      </c>
      <c r="G16" s="41" t="s">
        <v>179</v>
      </c>
      <c r="H16" s="72">
        <v>1</v>
      </c>
      <c r="I16" s="37"/>
    </row>
    <row r="17" spans="1:9" ht="18" customHeight="1" x14ac:dyDescent="0.25">
      <c r="A17" s="382">
        <v>2</v>
      </c>
      <c r="B17" s="383" t="s">
        <v>180</v>
      </c>
      <c r="C17" s="31" t="s">
        <v>181</v>
      </c>
      <c r="D17" s="31" t="s">
        <v>182</v>
      </c>
      <c r="E17" s="107"/>
      <c r="F17" s="40">
        <v>6</v>
      </c>
      <c r="G17" s="41" t="s">
        <v>183</v>
      </c>
      <c r="H17" s="72"/>
      <c r="I17" s="37"/>
    </row>
    <row r="18" spans="1:9" ht="30.75" customHeight="1" x14ac:dyDescent="0.25">
      <c r="A18" s="377"/>
      <c r="B18" s="384"/>
      <c r="C18" s="31" t="s">
        <v>184</v>
      </c>
      <c r="D18" s="31" t="s">
        <v>185</v>
      </c>
      <c r="E18" s="107"/>
      <c r="F18" s="42">
        <v>7</v>
      </c>
      <c r="G18" s="43" t="s">
        <v>186</v>
      </c>
      <c r="H18" s="73">
        <v>1</v>
      </c>
      <c r="I18" s="44"/>
    </row>
    <row r="19" spans="1:9" ht="24.75" customHeight="1" x14ac:dyDescent="0.25">
      <c r="A19" s="377"/>
      <c r="B19" s="384"/>
      <c r="C19" s="31" t="s">
        <v>187</v>
      </c>
      <c r="D19" s="31" t="s">
        <v>188</v>
      </c>
      <c r="E19" s="107"/>
      <c r="F19" s="40">
        <v>8</v>
      </c>
      <c r="G19" s="120" t="s">
        <v>189</v>
      </c>
      <c r="H19" s="40">
        <v>1</v>
      </c>
      <c r="I19" s="40"/>
    </row>
    <row r="20" spans="1:9" ht="42" customHeight="1" x14ac:dyDescent="0.25">
      <c r="A20" s="377"/>
      <c r="B20" s="384"/>
      <c r="C20" s="31" t="s">
        <v>190</v>
      </c>
      <c r="D20" s="31" t="s">
        <v>191</v>
      </c>
      <c r="E20" s="107"/>
      <c r="F20" s="40">
        <v>9</v>
      </c>
      <c r="G20" s="41" t="s">
        <v>192</v>
      </c>
      <c r="H20" s="40"/>
      <c r="I20" s="40"/>
    </row>
    <row r="21" spans="1:9" ht="18" customHeight="1" x14ac:dyDescent="0.25">
      <c r="A21" s="377"/>
      <c r="B21" s="384"/>
      <c r="C21" s="31" t="s">
        <v>193</v>
      </c>
      <c r="D21" s="31" t="s">
        <v>194</v>
      </c>
      <c r="E21" s="107"/>
      <c r="F21" s="40">
        <v>10</v>
      </c>
      <c r="G21" s="41" t="s">
        <v>195</v>
      </c>
      <c r="H21" s="40">
        <v>1</v>
      </c>
      <c r="I21" s="40"/>
    </row>
    <row r="22" spans="1:9" ht="18" customHeight="1" thickBot="1" x14ac:dyDescent="0.3">
      <c r="A22" s="378"/>
      <c r="B22" s="385"/>
      <c r="C22" s="32" t="s">
        <v>177</v>
      </c>
      <c r="D22" s="32" t="s">
        <v>196</v>
      </c>
      <c r="E22" s="107"/>
      <c r="F22" s="40">
        <v>11</v>
      </c>
      <c r="G22" s="41" t="s">
        <v>197</v>
      </c>
      <c r="H22" s="40">
        <v>1</v>
      </c>
      <c r="I22" s="40"/>
    </row>
    <row r="23" spans="1:9" ht="18" customHeight="1" x14ac:dyDescent="0.25">
      <c r="A23" s="382">
        <v>3</v>
      </c>
      <c r="B23" s="387" t="s">
        <v>198</v>
      </c>
      <c r="C23" s="33" t="s">
        <v>199</v>
      </c>
      <c r="D23" s="33" t="s">
        <v>200</v>
      </c>
      <c r="E23" s="107"/>
      <c r="F23" s="40">
        <v>12</v>
      </c>
      <c r="G23" s="41" t="s">
        <v>201</v>
      </c>
      <c r="H23" s="40">
        <v>1</v>
      </c>
      <c r="I23" s="40"/>
    </row>
    <row r="24" spans="1:9" ht="36" customHeight="1" x14ac:dyDescent="0.25">
      <c r="A24" s="377"/>
      <c r="B24" s="388"/>
      <c r="C24" s="31" t="s">
        <v>202</v>
      </c>
      <c r="D24" s="31" t="s">
        <v>203</v>
      </c>
      <c r="E24" s="107"/>
      <c r="F24" s="40">
        <v>13</v>
      </c>
      <c r="G24" s="41" t="s">
        <v>204</v>
      </c>
      <c r="H24" s="40">
        <v>1</v>
      </c>
      <c r="I24" s="40"/>
    </row>
    <row r="25" spans="1:9" ht="26.25" customHeight="1" x14ac:dyDescent="0.25">
      <c r="A25" s="377"/>
      <c r="B25" s="388"/>
      <c r="C25" s="31" t="s">
        <v>205</v>
      </c>
      <c r="D25" s="31" t="s">
        <v>206</v>
      </c>
      <c r="E25" s="107"/>
      <c r="F25" s="40">
        <v>14</v>
      </c>
      <c r="G25" s="41" t="s">
        <v>207</v>
      </c>
      <c r="H25" s="40">
        <v>1</v>
      </c>
      <c r="I25" s="40"/>
    </row>
    <row r="26" spans="1:9" ht="25.5" customHeight="1" x14ac:dyDescent="0.25">
      <c r="A26" s="377"/>
      <c r="B26" s="388"/>
      <c r="C26" s="31" t="s">
        <v>208</v>
      </c>
      <c r="D26" s="31" t="s">
        <v>209</v>
      </c>
      <c r="E26" s="107"/>
      <c r="F26" s="40">
        <v>15</v>
      </c>
      <c r="G26" s="41" t="s">
        <v>210</v>
      </c>
      <c r="H26" s="40"/>
      <c r="I26" s="40"/>
    </row>
    <row r="27" spans="1:9" ht="28.5" customHeight="1" x14ac:dyDescent="0.25">
      <c r="A27" s="377"/>
      <c r="B27" s="388"/>
      <c r="C27" s="31" t="s">
        <v>211</v>
      </c>
      <c r="D27" s="31" t="s">
        <v>212</v>
      </c>
      <c r="E27" s="107"/>
      <c r="F27" s="40">
        <v>16</v>
      </c>
      <c r="G27" s="41" t="s">
        <v>213</v>
      </c>
      <c r="H27" s="40"/>
      <c r="I27" s="40"/>
    </row>
    <row r="28" spans="1:9" ht="24.75" customHeight="1" x14ac:dyDescent="0.25">
      <c r="A28" s="377"/>
      <c r="B28" s="388"/>
      <c r="C28" s="31" t="s">
        <v>214</v>
      </c>
      <c r="D28" s="31" t="s">
        <v>215</v>
      </c>
      <c r="E28" s="107"/>
      <c r="F28" s="40">
        <v>17</v>
      </c>
      <c r="G28" s="41" t="s">
        <v>216</v>
      </c>
      <c r="H28" s="40"/>
      <c r="I28" s="40"/>
    </row>
    <row r="29" spans="1:9" ht="27.75" customHeight="1" x14ac:dyDescent="0.25">
      <c r="A29" s="377"/>
      <c r="B29" s="388"/>
      <c r="C29" s="34"/>
      <c r="D29" s="31" t="s">
        <v>217</v>
      </c>
      <c r="E29" s="107"/>
      <c r="F29" s="40">
        <v>18</v>
      </c>
      <c r="G29" s="41" t="s">
        <v>218</v>
      </c>
      <c r="H29" s="40"/>
      <c r="I29" s="40"/>
    </row>
    <row r="30" spans="1:9" ht="24.75" customHeight="1" x14ac:dyDescent="0.25">
      <c r="A30" s="377"/>
      <c r="B30" s="388"/>
      <c r="C30" s="34"/>
      <c r="D30" s="31" t="s">
        <v>219</v>
      </c>
      <c r="E30" s="107"/>
      <c r="F30" s="40">
        <v>19</v>
      </c>
      <c r="G30" s="41" t="s">
        <v>220</v>
      </c>
      <c r="H30" s="40"/>
      <c r="I30" s="40"/>
    </row>
    <row r="31" spans="1:9" ht="31.5" customHeight="1" thickBot="1" x14ac:dyDescent="0.3">
      <c r="A31" s="386"/>
      <c r="B31" s="389"/>
      <c r="C31" s="35"/>
      <c r="D31" s="32" t="s">
        <v>221</v>
      </c>
      <c r="E31" s="107"/>
      <c r="F31" s="45" t="s">
        <v>222</v>
      </c>
      <c r="G31" s="45"/>
      <c r="H31" s="45">
        <f>SUM(H12:H30)</f>
        <v>12</v>
      </c>
      <c r="I31" s="45"/>
    </row>
    <row r="32" spans="1:9" ht="25.5" x14ac:dyDescent="0.25">
      <c r="A32" s="376">
        <v>4</v>
      </c>
      <c r="B32" s="394" t="s">
        <v>223</v>
      </c>
      <c r="C32" s="31" t="s">
        <v>224</v>
      </c>
      <c r="D32" s="31" t="s">
        <v>225</v>
      </c>
      <c r="E32" s="107"/>
      <c r="F32" s="390" t="s">
        <v>226</v>
      </c>
      <c r="G32" s="390"/>
      <c r="H32" s="390"/>
      <c r="I32" s="391"/>
    </row>
    <row r="33" spans="1:7" ht="25.5" x14ac:dyDescent="0.25">
      <c r="A33" s="377"/>
      <c r="B33" s="395"/>
      <c r="C33" s="31" t="s">
        <v>227</v>
      </c>
      <c r="D33" s="31" t="s">
        <v>228</v>
      </c>
      <c r="E33" s="107"/>
      <c r="F33" s="107"/>
      <c r="G33" s="107"/>
    </row>
    <row r="34" spans="1:7" ht="29.25" customHeight="1" x14ac:dyDescent="0.25">
      <c r="A34" s="377"/>
      <c r="B34" s="395"/>
      <c r="C34" s="31" t="s">
        <v>229</v>
      </c>
      <c r="D34" s="31" t="s">
        <v>230</v>
      </c>
      <c r="E34" s="107"/>
      <c r="F34" s="107"/>
      <c r="G34" s="107"/>
    </row>
    <row r="35" spans="1:7" ht="24.75" customHeight="1" x14ac:dyDescent="0.25">
      <c r="A35" s="377"/>
      <c r="B35" s="395"/>
      <c r="C35" s="31" t="s">
        <v>231</v>
      </c>
      <c r="D35" s="31" t="s">
        <v>232</v>
      </c>
      <c r="E35" s="107"/>
      <c r="F35" s="107" t="s">
        <v>233</v>
      </c>
      <c r="G35" s="107"/>
    </row>
    <row r="36" spans="1:7" ht="37.5" customHeight="1" x14ac:dyDescent="0.25">
      <c r="A36" s="377"/>
      <c r="B36" s="395"/>
      <c r="C36" s="31" t="s">
        <v>234</v>
      </c>
      <c r="D36" s="31" t="s">
        <v>235</v>
      </c>
      <c r="E36" s="107"/>
      <c r="F36" s="107" t="s">
        <v>236</v>
      </c>
      <c r="G36" s="107"/>
    </row>
    <row r="37" spans="1:7" ht="25.5" x14ac:dyDescent="0.25">
      <c r="A37" s="377"/>
      <c r="B37" s="395"/>
      <c r="C37" s="31" t="s">
        <v>237</v>
      </c>
      <c r="D37" s="31" t="s">
        <v>238</v>
      </c>
      <c r="E37" s="107"/>
      <c r="F37" s="107" t="s">
        <v>239</v>
      </c>
      <c r="G37" s="107"/>
    </row>
    <row r="38" spans="1:7" ht="26.25" thickBot="1" x14ac:dyDescent="0.3">
      <c r="A38" s="377"/>
      <c r="B38" s="395"/>
      <c r="C38" s="34"/>
      <c r="D38" s="31" t="s">
        <v>240</v>
      </c>
      <c r="E38" s="107"/>
      <c r="F38" s="107"/>
      <c r="G38" s="107"/>
    </row>
    <row r="39" spans="1:7" ht="26.25" thickBot="1" x14ac:dyDescent="0.3">
      <c r="A39" s="386"/>
      <c r="B39" s="396"/>
      <c r="C39" s="35"/>
      <c r="D39" s="32" t="s">
        <v>241</v>
      </c>
      <c r="E39" s="107"/>
      <c r="F39" s="46" t="s">
        <v>198</v>
      </c>
      <c r="G39" s="51" t="s">
        <v>242</v>
      </c>
    </row>
    <row r="40" spans="1:7" ht="26.25" thickBot="1" x14ac:dyDescent="0.3">
      <c r="A40" s="370">
        <v>5</v>
      </c>
      <c r="B40" s="373" t="s">
        <v>243</v>
      </c>
      <c r="C40" s="33" t="s">
        <v>244</v>
      </c>
      <c r="D40" s="33" t="s">
        <v>245</v>
      </c>
      <c r="E40" s="107"/>
      <c r="F40" s="47" t="s">
        <v>223</v>
      </c>
      <c r="G40" s="52" t="s">
        <v>246</v>
      </c>
    </row>
    <row r="41" spans="1:7" ht="26.25" thickBot="1" x14ac:dyDescent="0.3">
      <c r="A41" s="371"/>
      <c r="B41" s="374"/>
      <c r="C41" s="31" t="s">
        <v>247</v>
      </c>
      <c r="D41" s="31" t="s">
        <v>248</v>
      </c>
      <c r="E41" s="107"/>
      <c r="F41" s="50" t="s">
        <v>243</v>
      </c>
      <c r="G41" s="51" t="s">
        <v>249</v>
      </c>
    </row>
    <row r="42" spans="1:7" ht="25.5" x14ac:dyDescent="0.25">
      <c r="A42" s="371"/>
      <c r="B42" s="374"/>
      <c r="C42" s="31" t="s">
        <v>250</v>
      </c>
      <c r="D42" s="31" t="s">
        <v>228</v>
      </c>
      <c r="E42" s="107"/>
      <c r="F42" s="48"/>
      <c r="G42" s="107"/>
    </row>
    <row r="43" spans="1:7" ht="38.25" x14ac:dyDescent="0.25">
      <c r="A43" s="371"/>
      <c r="B43" s="374"/>
      <c r="C43" s="31" t="s">
        <v>251</v>
      </c>
      <c r="D43" s="31" t="s">
        <v>252</v>
      </c>
      <c r="E43" s="107"/>
      <c r="F43" s="48"/>
      <c r="G43" s="107"/>
    </row>
    <row r="44" spans="1:7" ht="25.5" x14ac:dyDescent="0.25">
      <c r="A44" s="371"/>
      <c r="B44" s="374"/>
      <c r="C44" s="31" t="s">
        <v>253</v>
      </c>
      <c r="D44" s="31" t="s">
        <v>254</v>
      </c>
      <c r="E44" s="107"/>
      <c r="F44" s="48"/>
      <c r="G44" s="107"/>
    </row>
    <row r="45" spans="1:7" ht="25.5" x14ac:dyDescent="0.25">
      <c r="A45" s="371"/>
      <c r="B45" s="374"/>
      <c r="C45" s="31" t="s">
        <v>255</v>
      </c>
      <c r="D45" s="31" t="s">
        <v>256</v>
      </c>
      <c r="E45" s="107"/>
      <c r="F45" s="48"/>
      <c r="G45" s="107"/>
    </row>
    <row r="46" spans="1:7" ht="25.5" x14ac:dyDescent="0.25">
      <c r="A46" s="371"/>
      <c r="B46" s="374"/>
      <c r="C46" s="34"/>
      <c r="D46" s="31" t="s">
        <v>257</v>
      </c>
      <c r="E46" s="107"/>
      <c r="F46" s="48"/>
      <c r="G46" s="107"/>
    </row>
    <row r="47" spans="1:7" ht="26.25" thickBot="1" x14ac:dyDescent="0.3">
      <c r="A47" s="372"/>
      <c r="B47" s="375"/>
      <c r="C47" s="35"/>
      <c r="D47" s="32" t="s">
        <v>258</v>
      </c>
      <c r="E47" s="107"/>
      <c r="F47" s="48"/>
      <c r="G47" s="107"/>
    </row>
    <row r="48" spans="1:7" x14ac:dyDescent="0.25">
      <c r="A48" s="107"/>
      <c r="B48" s="107"/>
      <c r="C48" s="107"/>
      <c r="D48" s="107"/>
      <c r="E48" s="107"/>
      <c r="F48" s="49"/>
      <c r="G48" s="107"/>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election activeCell="A9" sqref="A9"/>
    </sheetView>
  </sheetViews>
  <sheetFormatPr baseColWidth="10" defaultColWidth="10.85546875" defaultRowHeight="15" x14ac:dyDescent="0.25"/>
  <cols>
    <col min="1" max="1" width="57" customWidth="1"/>
    <col min="2" max="2" width="61.85546875" customWidth="1"/>
    <col min="3" max="3" width="29.42578125" customWidth="1"/>
  </cols>
  <sheetData>
    <row r="1" spans="1:2" x14ac:dyDescent="0.25">
      <c r="A1" s="397" t="s">
        <v>259</v>
      </c>
      <c r="B1" s="397"/>
    </row>
    <row r="2" spans="1:2" ht="45" customHeight="1" x14ac:dyDescent="0.25">
      <c r="A2" s="87" t="s">
        <v>260</v>
      </c>
      <c r="B2" s="88" t="s">
        <v>261</v>
      </c>
    </row>
    <row r="3" spans="1:2" ht="39" customHeight="1" x14ac:dyDescent="0.25">
      <c r="A3" s="88" t="s">
        <v>262</v>
      </c>
      <c r="B3" s="87" t="s">
        <v>263</v>
      </c>
    </row>
    <row r="4" spans="1:2" ht="69.75" customHeight="1" x14ac:dyDescent="0.25">
      <c r="A4" s="87" t="s">
        <v>264</v>
      </c>
      <c r="B4" s="88" t="s">
        <v>265</v>
      </c>
    </row>
    <row r="5" spans="1:2" ht="43.5" customHeight="1" x14ac:dyDescent="0.25">
      <c r="A5" s="88" t="s">
        <v>266</v>
      </c>
      <c r="B5" s="87" t="s">
        <v>267</v>
      </c>
    </row>
    <row r="6" spans="1:2" ht="68.25" customHeight="1" x14ac:dyDescent="0.25">
      <c r="A6" s="87" t="s">
        <v>268</v>
      </c>
      <c r="B6" s="88" t="s">
        <v>269</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3" sqref="C3"/>
    </sheetView>
  </sheetViews>
  <sheetFormatPr baseColWidth="10" defaultColWidth="10.85546875" defaultRowHeight="15" x14ac:dyDescent="0.25"/>
  <cols>
    <col min="1" max="1" width="28.85546875" customWidth="1"/>
    <col min="2" max="2" width="61.85546875" customWidth="1"/>
    <col min="3" max="3" width="29.42578125" customWidth="1"/>
  </cols>
  <sheetData>
    <row r="2" spans="1:3" x14ac:dyDescent="0.25">
      <c r="A2" s="398" t="s">
        <v>270</v>
      </c>
      <c r="B2" s="398"/>
      <c r="C2" s="54" t="s">
        <v>271</v>
      </c>
    </row>
    <row r="3" spans="1:3" ht="59.25" customHeight="1" x14ac:dyDescent="0.25">
      <c r="A3" s="54" t="s">
        <v>272</v>
      </c>
      <c r="B3" s="55" t="s">
        <v>273</v>
      </c>
      <c r="C3" s="55" t="s">
        <v>274</v>
      </c>
    </row>
    <row r="4" spans="1:3" ht="57.75" x14ac:dyDescent="0.25">
      <c r="A4" s="54" t="s">
        <v>275</v>
      </c>
      <c r="B4" s="55" t="s">
        <v>276</v>
      </c>
      <c r="C4" s="55" t="s">
        <v>277</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5546875" defaultRowHeight="15" x14ac:dyDescent="0.25"/>
  <cols>
    <col min="1" max="1" width="28.85546875" customWidth="1"/>
    <col min="2" max="2" width="61.85546875" customWidth="1"/>
  </cols>
  <sheetData>
    <row r="2" spans="1:2" x14ac:dyDescent="0.25">
      <c r="A2" s="398" t="s">
        <v>278</v>
      </c>
      <c r="B2" s="398"/>
    </row>
    <row r="3" spans="1:2" ht="45.75" customHeight="1" x14ac:dyDescent="0.25">
      <c r="A3" s="54" t="s">
        <v>279</v>
      </c>
      <c r="B3" s="65" t="s">
        <v>280</v>
      </c>
    </row>
    <row r="4" spans="1:2" ht="57" x14ac:dyDescent="0.25">
      <c r="A4" s="66" t="s">
        <v>281</v>
      </c>
      <c r="B4" s="65" t="s">
        <v>282</v>
      </c>
    </row>
    <row r="5" spans="1:2" ht="28.5" x14ac:dyDescent="0.25">
      <c r="A5" s="54" t="s">
        <v>283</v>
      </c>
      <c r="B5" s="65" t="s">
        <v>284</v>
      </c>
    </row>
    <row r="6" spans="1:2" ht="42.75" x14ac:dyDescent="0.25">
      <c r="A6" s="54" t="s">
        <v>285</v>
      </c>
      <c r="B6" s="65" t="s">
        <v>286</v>
      </c>
    </row>
    <row r="15" spans="1:2" x14ac:dyDescent="0.25">
      <c r="A15" s="107"/>
      <c r="B15" s="89"/>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6"/>
  <sheetViews>
    <sheetView workbookViewId="0">
      <selection activeCell="B4" sqref="B4"/>
    </sheetView>
  </sheetViews>
  <sheetFormatPr baseColWidth="10" defaultColWidth="10.85546875" defaultRowHeight="15" x14ac:dyDescent="0.25"/>
  <cols>
    <col min="1" max="1" width="28.85546875" customWidth="1"/>
    <col min="2" max="2" width="61.85546875" customWidth="1"/>
  </cols>
  <sheetData>
    <row r="2" spans="1:2" ht="15.75" thickBot="1" x14ac:dyDescent="0.3">
      <c r="A2" s="399" t="s">
        <v>15</v>
      </c>
      <c r="B2" s="399"/>
    </row>
    <row r="3" spans="1:2" ht="39" customHeight="1" thickBot="1" x14ac:dyDescent="0.3">
      <c r="A3" s="79" t="s">
        <v>287</v>
      </c>
      <c r="B3" s="68" t="s">
        <v>288</v>
      </c>
    </row>
    <row r="4" spans="1:2" ht="39" customHeight="1" x14ac:dyDescent="0.25">
      <c r="A4" s="118" t="s">
        <v>55</v>
      </c>
      <c r="B4" s="118" t="s">
        <v>289</v>
      </c>
    </row>
    <row r="5" spans="1:2" ht="39" customHeight="1" x14ac:dyDescent="0.25">
      <c r="A5" s="119" t="s">
        <v>51</v>
      </c>
      <c r="B5" s="119" t="s">
        <v>290</v>
      </c>
    </row>
    <row r="6" spans="1:2" ht="39" customHeight="1" x14ac:dyDescent="0.25">
      <c r="A6" s="119" t="s">
        <v>107</v>
      </c>
      <c r="B6" s="119" t="s">
        <v>291</v>
      </c>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36"/>
  <sheetViews>
    <sheetView topLeftCell="A81" zoomScale="90" zoomScaleNormal="90" workbookViewId="0">
      <selection activeCell="G112" sqref="G112"/>
    </sheetView>
  </sheetViews>
  <sheetFormatPr baseColWidth="10" defaultColWidth="10.85546875" defaultRowHeight="15" x14ac:dyDescent="0.25"/>
  <cols>
    <col min="1" max="1" width="19.85546875" customWidth="1"/>
    <col min="2" max="2" width="54.7109375" customWidth="1"/>
    <col min="3" max="3" width="22.42578125" customWidth="1"/>
    <col min="4" max="4" width="13.85546875" customWidth="1"/>
    <col min="5" max="5" width="12.28515625" style="36" customWidth="1"/>
    <col min="7" max="7" width="20" customWidth="1"/>
    <col min="8" max="8" width="76.28515625" customWidth="1"/>
    <col min="9" max="9" width="14.85546875" customWidth="1"/>
    <col min="10" max="10" width="13.85546875" customWidth="1"/>
    <col min="11" max="11" width="12.7109375" style="36" customWidth="1"/>
    <col min="13" max="13" width="20.140625" customWidth="1"/>
    <col min="14" max="14" width="55.42578125" customWidth="1"/>
    <col min="15" max="15" width="22.42578125" customWidth="1"/>
    <col min="16" max="16" width="14.140625" customWidth="1"/>
    <col min="17" max="17" width="12.140625" customWidth="1"/>
    <col min="19" max="19" width="18.7109375" style="155" bestFit="1" customWidth="1"/>
    <col min="20" max="20" width="42.85546875" style="155" customWidth="1"/>
    <col min="21" max="21" width="18.140625" style="155" customWidth="1"/>
    <col min="22" max="22" width="15.42578125" style="155" customWidth="1"/>
    <col min="23" max="23" width="14.140625" style="155" customWidth="1"/>
    <col min="25" max="25" width="20.42578125" customWidth="1"/>
    <col min="26" max="26" width="44.28515625" customWidth="1"/>
    <col min="27" max="27" width="17" customWidth="1"/>
    <col min="28" max="28" width="14.140625" customWidth="1"/>
    <col min="29" max="29" width="15.140625" customWidth="1"/>
  </cols>
  <sheetData>
    <row r="1" spans="1:29" x14ac:dyDescent="0.25">
      <c r="A1" s="109" t="s">
        <v>292</v>
      </c>
      <c r="B1" s="109" t="str">
        <f>+'MAPA DE RIESGOS'!D7</f>
        <v>Probabilidad de que las actividades programadas desde Bienestar Universitario no se puedan ejecutar.</v>
      </c>
      <c r="C1" s="109"/>
      <c r="D1" s="109"/>
      <c r="E1" s="109"/>
      <c r="F1" s="109"/>
      <c r="G1" s="56" t="s">
        <v>292</v>
      </c>
      <c r="H1" s="56" t="str">
        <f>'MAPA DE RIESGOS'!D7</f>
        <v>Probabilidad de que las actividades programadas desde Bienestar Universitario no se puedan ejecutar.</v>
      </c>
      <c r="I1" s="56"/>
      <c r="J1" s="56"/>
      <c r="K1" s="56"/>
      <c r="L1" s="56"/>
      <c r="M1" s="109" t="s">
        <v>292</v>
      </c>
      <c r="N1" s="109" t="str">
        <f>+'MAPA DE RIESGOS'!D7</f>
        <v>Probabilidad de que las actividades programadas desde Bienestar Universitario no se puedan ejecutar.</v>
      </c>
      <c r="O1" s="107"/>
      <c r="P1" s="107"/>
      <c r="Q1" s="108"/>
      <c r="R1" s="107"/>
      <c r="S1" s="109" t="s">
        <v>292</v>
      </c>
      <c r="T1" s="109" t="str">
        <f>+'MAPA DE RIESGOS'!D7</f>
        <v>Probabilidad de que las actividades programadas desde Bienestar Universitario no se puedan ejecutar.</v>
      </c>
      <c r="U1" s="107"/>
      <c r="V1" s="107"/>
      <c r="W1" s="107"/>
      <c r="Y1" s="154" t="s">
        <v>292</v>
      </c>
      <c r="Z1" s="109" t="str">
        <f>+'MAPA DE RIESGOS'!D7</f>
        <v>Probabilidad de que las actividades programadas desde Bienestar Universitario no se puedan ejecutar.</v>
      </c>
      <c r="AA1" s="155"/>
      <c r="AB1" s="155"/>
      <c r="AC1" s="155"/>
    </row>
    <row r="2" spans="1:29" x14ac:dyDescent="0.25">
      <c r="A2" s="56" t="s">
        <v>293</v>
      </c>
      <c r="B2" s="57" t="str">
        <f>+'MAPA DE RIESGOS'!P7</f>
        <v>No contar con el recurso humano en los tiempos establecidos.</v>
      </c>
      <c r="C2" s="107"/>
      <c r="D2" s="107"/>
      <c r="E2" s="108"/>
      <c r="F2" s="107"/>
      <c r="G2" s="56" t="s">
        <v>294</v>
      </c>
      <c r="H2" s="57" t="str">
        <f>'MAPA DE RIESGOS'!P8</f>
        <v>Los tiempos de contratación del personal de prestación de servicios del proceso de bienestar no están alineados con las fechas del calendario académico</v>
      </c>
      <c r="I2" s="107"/>
      <c r="J2" s="107"/>
      <c r="K2" s="108"/>
      <c r="L2" s="107"/>
      <c r="M2" s="56" t="s">
        <v>295</v>
      </c>
      <c r="N2" s="57" t="str">
        <f>+'MAPA DE RIESGOS'!P9</f>
        <v>Las condiciones de vulnerabilidad y deterioro de la infraestructura.</v>
      </c>
      <c r="O2" s="107"/>
      <c r="P2" s="107"/>
      <c r="Q2" s="108"/>
      <c r="R2" s="107"/>
      <c r="S2" s="56" t="s">
        <v>373</v>
      </c>
      <c r="T2" s="57" t="str">
        <f>+'MAPA DE RIESGOS'!P10</f>
        <v>Falta de articulación con la academia para el apoyo de las actividades de bienestar.</v>
      </c>
      <c r="U2" s="107"/>
      <c r="V2" s="107"/>
      <c r="W2" s="108"/>
      <c r="Y2" s="156" t="s">
        <v>411</v>
      </c>
      <c r="Z2" s="157" t="str">
        <f>+'MAPA DE RIESGOS'!P11</f>
        <v>Factores externos como la pandemia no dejan desarrollar las actividades presenciales.</v>
      </c>
      <c r="AA2" s="155"/>
      <c r="AB2" s="155"/>
      <c r="AC2" s="158"/>
    </row>
    <row r="3" spans="1:29" x14ac:dyDescent="0.25">
      <c r="A3" s="56" t="s">
        <v>296</v>
      </c>
      <c r="B3" s="57" t="str">
        <f>+'MAPA DE RIESGOS'!T7</f>
        <v xml:space="preserve">Elaboración y entrega del plan de acción del proximo año al final del año en curso   </v>
      </c>
      <c r="C3" s="107"/>
      <c r="D3" s="107"/>
      <c r="E3" s="108"/>
      <c r="F3" s="107"/>
      <c r="G3" s="56" t="s">
        <v>296</v>
      </c>
      <c r="H3" s="143" t="str">
        <f>'MAPA DE RIESGOS'!T8</f>
        <v>Elaboración de los estudios previos respectivos desde Noviembre y Diciembre para que en Enero se de la contratación alineado con las fechas del calendario academico.</v>
      </c>
      <c r="I3" s="107"/>
      <c r="J3" s="107"/>
      <c r="K3" s="108"/>
      <c r="L3" s="107"/>
      <c r="M3" s="56" t="s">
        <v>296</v>
      </c>
      <c r="N3" s="57" t="str">
        <f>+'MAPA DE RIESGOS'!T9</f>
        <v>Reportar al proceso de recursos físicos a través de la mesa de ayuda los problemas que se presenten en la infraestructura.</v>
      </c>
      <c r="O3" s="107"/>
      <c r="P3" s="107"/>
      <c r="Q3" s="108"/>
      <c r="R3" s="107"/>
      <c r="S3" s="56" t="s">
        <v>296</v>
      </c>
      <c r="T3" s="57" t="str">
        <f>+'MAPA DE RIESGOS'!T10</f>
        <v>Realizar  reuniones durante el semestre  con diferentes dependencias para fortalecer el cronograma. *Socializar con la Academia el cronograma de actividades de Bienestar Universitario</v>
      </c>
      <c r="U3" s="107"/>
      <c r="V3" s="107"/>
      <c r="W3" s="108"/>
      <c r="Y3" s="156" t="s">
        <v>296</v>
      </c>
      <c r="Z3" s="157" t="str">
        <f>+'MAPA DE RIESGOS'!T11</f>
        <v>Generar estrategias de alternancia  con protocolos de Bioseguridad, teniendo en cuenta los lineamientos del Ministerio de Salud.</v>
      </c>
      <c r="AA3" s="155"/>
      <c r="AB3" s="155"/>
      <c r="AC3" s="158"/>
    </row>
    <row r="4" spans="1:29" ht="15.75" thickBot="1" x14ac:dyDescent="0.3">
      <c r="A4" s="107"/>
      <c r="B4" s="107"/>
      <c r="C4" s="107"/>
      <c r="D4" s="107"/>
      <c r="E4" s="108"/>
      <c r="F4" s="107"/>
      <c r="G4" s="107"/>
      <c r="H4" s="107"/>
      <c r="I4" s="107"/>
      <c r="J4" s="107"/>
      <c r="K4" s="108"/>
      <c r="L4" s="107"/>
      <c r="M4" s="107"/>
      <c r="N4" s="107"/>
      <c r="O4" s="107"/>
      <c r="P4" s="107"/>
      <c r="Q4" s="108"/>
      <c r="R4" s="107"/>
      <c r="S4" s="107"/>
      <c r="T4" s="107"/>
      <c r="U4" s="107"/>
      <c r="V4" s="107"/>
      <c r="W4" s="108"/>
      <c r="Y4" s="155"/>
      <c r="Z4" s="155"/>
      <c r="AA4" s="155"/>
      <c r="AB4" s="155"/>
      <c r="AC4" s="158"/>
    </row>
    <row r="5" spans="1:29" ht="53.25" customHeight="1" thickBot="1" x14ac:dyDescent="0.3">
      <c r="A5" s="60" t="s">
        <v>297</v>
      </c>
      <c r="B5" s="21" t="s">
        <v>298</v>
      </c>
      <c r="C5" s="61" t="s">
        <v>299</v>
      </c>
      <c r="D5" s="21" t="s">
        <v>300</v>
      </c>
      <c r="E5" s="62" t="s">
        <v>301</v>
      </c>
      <c r="F5" s="107"/>
      <c r="G5" s="124" t="s">
        <v>297</v>
      </c>
      <c r="H5" s="125" t="s">
        <v>298</v>
      </c>
      <c r="I5" s="126" t="s">
        <v>299</v>
      </c>
      <c r="J5" s="125" t="s">
        <v>300</v>
      </c>
      <c r="K5" s="127" t="s">
        <v>301</v>
      </c>
      <c r="L5" s="107"/>
      <c r="M5" s="60" t="s">
        <v>297</v>
      </c>
      <c r="N5" s="21" t="s">
        <v>298</v>
      </c>
      <c r="O5" s="61" t="s">
        <v>299</v>
      </c>
      <c r="P5" s="21" t="s">
        <v>300</v>
      </c>
      <c r="Q5" s="62" t="s">
        <v>301</v>
      </c>
      <c r="R5" s="107"/>
      <c r="S5" s="60" t="s">
        <v>297</v>
      </c>
      <c r="T5" s="21" t="s">
        <v>298</v>
      </c>
      <c r="U5" s="61" t="s">
        <v>299</v>
      </c>
      <c r="V5" s="21" t="s">
        <v>300</v>
      </c>
      <c r="W5" s="62" t="s">
        <v>301</v>
      </c>
      <c r="Y5" s="159" t="s">
        <v>297</v>
      </c>
      <c r="Z5" s="160" t="s">
        <v>298</v>
      </c>
      <c r="AA5" s="161" t="s">
        <v>299</v>
      </c>
      <c r="AB5" s="160" t="s">
        <v>300</v>
      </c>
      <c r="AC5" s="162" t="s">
        <v>301</v>
      </c>
    </row>
    <row r="6" spans="1:29" x14ac:dyDescent="0.25">
      <c r="A6" s="406" t="s">
        <v>302</v>
      </c>
      <c r="B6" s="408" t="s">
        <v>303</v>
      </c>
      <c r="C6" s="121" t="s">
        <v>304</v>
      </c>
      <c r="D6" s="59">
        <v>15</v>
      </c>
      <c r="E6" s="71">
        <v>15</v>
      </c>
      <c r="F6" s="107"/>
      <c r="G6" s="402" t="s">
        <v>302</v>
      </c>
      <c r="H6" s="403" t="s">
        <v>303</v>
      </c>
      <c r="I6" s="227" t="s">
        <v>304</v>
      </c>
      <c r="J6" s="128">
        <v>15</v>
      </c>
      <c r="K6" s="71">
        <v>15</v>
      </c>
      <c r="L6" s="107"/>
      <c r="M6" s="406" t="s">
        <v>302</v>
      </c>
      <c r="N6" s="408" t="s">
        <v>303</v>
      </c>
      <c r="O6" s="121" t="s">
        <v>304</v>
      </c>
      <c r="P6" s="59">
        <v>15</v>
      </c>
      <c r="Q6" s="71">
        <v>15</v>
      </c>
      <c r="R6" s="107"/>
      <c r="S6" s="406" t="s">
        <v>302</v>
      </c>
      <c r="T6" s="408" t="s">
        <v>303</v>
      </c>
      <c r="U6" s="121" t="s">
        <v>304</v>
      </c>
      <c r="V6" s="59">
        <v>15</v>
      </c>
      <c r="W6" s="71">
        <v>15</v>
      </c>
      <c r="Y6" s="412" t="s">
        <v>302</v>
      </c>
      <c r="Z6" s="413" t="s">
        <v>303</v>
      </c>
      <c r="AA6" s="163" t="s">
        <v>304</v>
      </c>
      <c r="AB6" s="164">
        <v>15</v>
      </c>
      <c r="AC6" s="165">
        <v>15</v>
      </c>
    </row>
    <row r="7" spans="1:29" ht="21.75" customHeight="1" x14ac:dyDescent="0.25">
      <c r="A7" s="407"/>
      <c r="B7" s="409"/>
      <c r="C7" s="120" t="s">
        <v>305</v>
      </c>
      <c r="D7" s="58">
        <v>0</v>
      </c>
      <c r="E7" s="72"/>
      <c r="F7" s="107"/>
      <c r="G7" s="400"/>
      <c r="H7" s="401"/>
      <c r="I7" s="226" t="s">
        <v>305</v>
      </c>
      <c r="J7" s="129">
        <v>0</v>
      </c>
      <c r="K7" s="72"/>
      <c r="L7" s="107"/>
      <c r="M7" s="407"/>
      <c r="N7" s="409"/>
      <c r="O7" s="120" t="s">
        <v>305</v>
      </c>
      <c r="P7" s="58">
        <v>0</v>
      </c>
      <c r="Q7" s="72"/>
      <c r="R7" s="107"/>
      <c r="S7" s="407"/>
      <c r="T7" s="409"/>
      <c r="U7" s="120" t="s">
        <v>305</v>
      </c>
      <c r="V7" s="58">
        <v>0</v>
      </c>
      <c r="W7" s="72"/>
      <c r="Y7" s="410"/>
      <c r="Z7" s="411"/>
      <c r="AA7" s="166" t="s">
        <v>305</v>
      </c>
      <c r="AB7" s="167">
        <v>0</v>
      </c>
      <c r="AC7" s="168"/>
    </row>
    <row r="8" spans="1:29" x14ac:dyDescent="0.25">
      <c r="A8" s="407"/>
      <c r="B8" s="409" t="s">
        <v>306</v>
      </c>
      <c r="C8" s="120" t="s">
        <v>307</v>
      </c>
      <c r="D8" s="58">
        <v>15</v>
      </c>
      <c r="E8" s="72">
        <v>15</v>
      </c>
      <c r="F8" s="107"/>
      <c r="G8" s="400"/>
      <c r="H8" s="401" t="s">
        <v>306</v>
      </c>
      <c r="I8" s="226" t="s">
        <v>307</v>
      </c>
      <c r="J8" s="129">
        <v>15</v>
      </c>
      <c r="K8" s="72">
        <v>13</v>
      </c>
      <c r="L8" s="107"/>
      <c r="M8" s="407"/>
      <c r="N8" s="409" t="s">
        <v>306</v>
      </c>
      <c r="O8" s="120" t="s">
        <v>307</v>
      </c>
      <c r="P8" s="58">
        <v>15</v>
      </c>
      <c r="Q8" s="72">
        <v>15</v>
      </c>
      <c r="R8" s="107"/>
      <c r="S8" s="407"/>
      <c r="T8" s="409" t="s">
        <v>306</v>
      </c>
      <c r="U8" s="120" t="s">
        <v>307</v>
      </c>
      <c r="V8" s="58">
        <v>15</v>
      </c>
      <c r="W8" s="72">
        <v>15</v>
      </c>
      <c r="Y8" s="410"/>
      <c r="Z8" s="411" t="s">
        <v>306</v>
      </c>
      <c r="AA8" s="166" t="s">
        <v>307</v>
      </c>
      <c r="AB8" s="167">
        <v>15</v>
      </c>
      <c r="AC8" s="168">
        <v>15</v>
      </c>
    </row>
    <row r="9" spans="1:29" ht="25.5" customHeight="1" x14ac:dyDescent="0.25">
      <c r="A9" s="407"/>
      <c r="B9" s="409"/>
      <c r="C9" s="120" t="s">
        <v>308</v>
      </c>
      <c r="D9" s="58">
        <v>0</v>
      </c>
      <c r="E9" s="72"/>
      <c r="F9" s="107"/>
      <c r="G9" s="400"/>
      <c r="H9" s="401"/>
      <c r="I9" s="226" t="s">
        <v>308</v>
      </c>
      <c r="J9" s="129">
        <v>0</v>
      </c>
      <c r="K9" s="72"/>
      <c r="L9" s="107"/>
      <c r="M9" s="407"/>
      <c r="N9" s="409"/>
      <c r="O9" s="120" t="s">
        <v>308</v>
      </c>
      <c r="P9" s="58">
        <v>0</v>
      </c>
      <c r="Q9" s="72"/>
      <c r="R9" s="107"/>
      <c r="S9" s="407"/>
      <c r="T9" s="409"/>
      <c r="U9" s="120" t="s">
        <v>308</v>
      </c>
      <c r="V9" s="58">
        <v>0</v>
      </c>
      <c r="W9" s="72"/>
      <c r="Y9" s="410"/>
      <c r="Z9" s="411"/>
      <c r="AA9" s="166" t="s">
        <v>308</v>
      </c>
      <c r="AB9" s="167">
        <v>0</v>
      </c>
      <c r="AC9" s="168"/>
    </row>
    <row r="10" spans="1:29" ht="22.5" customHeight="1" x14ac:dyDescent="0.25">
      <c r="A10" s="407" t="s">
        <v>309</v>
      </c>
      <c r="B10" s="409" t="s">
        <v>310</v>
      </c>
      <c r="C10" s="120" t="s">
        <v>311</v>
      </c>
      <c r="D10" s="58">
        <v>15</v>
      </c>
      <c r="E10" s="72">
        <v>13</v>
      </c>
      <c r="F10" s="107"/>
      <c r="G10" s="400" t="s">
        <v>309</v>
      </c>
      <c r="H10" s="401" t="s">
        <v>310</v>
      </c>
      <c r="I10" s="226" t="s">
        <v>311</v>
      </c>
      <c r="J10" s="129">
        <v>15</v>
      </c>
      <c r="K10" s="72">
        <v>15</v>
      </c>
      <c r="L10" s="107"/>
      <c r="M10" s="407" t="s">
        <v>309</v>
      </c>
      <c r="N10" s="409" t="s">
        <v>310</v>
      </c>
      <c r="O10" s="120" t="s">
        <v>311</v>
      </c>
      <c r="P10" s="58">
        <v>15</v>
      </c>
      <c r="Q10" s="72">
        <v>8</v>
      </c>
      <c r="R10" s="107"/>
      <c r="S10" s="407" t="s">
        <v>309</v>
      </c>
      <c r="T10" s="409" t="s">
        <v>310</v>
      </c>
      <c r="U10" s="120" t="s">
        <v>311</v>
      </c>
      <c r="V10" s="58">
        <v>15</v>
      </c>
      <c r="W10" s="72">
        <v>15</v>
      </c>
      <c r="Y10" s="410" t="s">
        <v>309</v>
      </c>
      <c r="Z10" s="411" t="s">
        <v>310</v>
      </c>
      <c r="AA10" s="166" t="s">
        <v>311</v>
      </c>
      <c r="AB10" s="167">
        <v>15</v>
      </c>
      <c r="AC10" s="168">
        <v>15</v>
      </c>
    </row>
    <row r="11" spans="1:29" x14ac:dyDescent="0.25">
      <c r="A11" s="407"/>
      <c r="B11" s="409"/>
      <c r="C11" s="120" t="s">
        <v>312</v>
      </c>
      <c r="D11" s="58">
        <v>0</v>
      </c>
      <c r="E11" s="72"/>
      <c r="F11" s="107"/>
      <c r="G11" s="400"/>
      <c r="H11" s="401"/>
      <c r="I11" s="226" t="s">
        <v>312</v>
      </c>
      <c r="J11" s="129">
        <v>0</v>
      </c>
      <c r="K11" s="72"/>
      <c r="L11" s="107"/>
      <c r="M11" s="407"/>
      <c r="N11" s="409"/>
      <c r="O11" s="120" t="s">
        <v>312</v>
      </c>
      <c r="P11" s="58">
        <v>0</v>
      </c>
      <c r="Q11" s="72"/>
      <c r="R11" s="107"/>
      <c r="S11" s="407"/>
      <c r="T11" s="409"/>
      <c r="U11" s="120" t="s">
        <v>312</v>
      </c>
      <c r="V11" s="58">
        <v>0</v>
      </c>
      <c r="W11" s="72"/>
      <c r="Y11" s="410"/>
      <c r="Z11" s="411"/>
      <c r="AA11" s="166" t="s">
        <v>312</v>
      </c>
      <c r="AB11" s="167">
        <v>0</v>
      </c>
      <c r="AC11" s="168"/>
    </row>
    <row r="12" spans="1:29" ht="22.5" customHeight="1" x14ac:dyDescent="0.25">
      <c r="A12" s="407" t="s">
        <v>313</v>
      </c>
      <c r="B12" s="409" t="s">
        <v>314</v>
      </c>
      <c r="C12" s="120" t="s">
        <v>315</v>
      </c>
      <c r="D12" s="58">
        <v>15</v>
      </c>
      <c r="E12" s="72">
        <v>13</v>
      </c>
      <c r="F12" s="107"/>
      <c r="G12" s="400" t="s">
        <v>313</v>
      </c>
      <c r="H12" s="401" t="s">
        <v>314</v>
      </c>
      <c r="I12" s="226" t="s">
        <v>315</v>
      </c>
      <c r="J12" s="129">
        <v>15</v>
      </c>
      <c r="K12" s="72">
        <v>10</v>
      </c>
      <c r="L12" s="107"/>
      <c r="M12" s="407" t="s">
        <v>313</v>
      </c>
      <c r="N12" s="409" t="s">
        <v>314</v>
      </c>
      <c r="O12" s="120" t="s">
        <v>315</v>
      </c>
      <c r="P12" s="58">
        <v>15</v>
      </c>
      <c r="Q12" s="72">
        <v>8</v>
      </c>
      <c r="R12" s="107"/>
      <c r="S12" s="407" t="s">
        <v>313</v>
      </c>
      <c r="T12" s="409" t="s">
        <v>314</v>
      </c>
      <c r="U12" s="120" t="s">
        <v>315</v>
      </c>
      <c r="V12" s="58">
        <v>15</v>
      </c>
      <c r="W12" s="72">
        <v>13</v>
      </c>
      <c r="Y12" s="410" t="s">
        <v>313</v>
      </c>
      <c r="Z12" s="411" t="s">
        <v>314</v>
      </c>
      <c r="AA12" s="166" t="s">
        <v>315</v>
      </c>
      <c r="AB12" s="167">
        <v>15</v>
      </c>
      <c r="AC12" s="168">
        <v>14</v>
      </c>
    </row>
    <row r="13" spans="1:29" ht="30" customHeight="1" x14ac:dyDescent="0.25">
      <c r="A13" s="407"/>
      <c r="B13" s="409"/>
      <c r="C13" s="120" t="s">
        <v>316</v>
      </c>
      <c r="D13" s="58">
        <v>0</v>
      </c>
      <c r="E13" s="72"/>
      <c r="F13" s="107"/>
      <c r="G13" s="400"/>
      <c r="H13" s="401"/>
      <c r="I13" s="226" t="s">
        <v>316</v>
      </c>
      <c r="J13" s="129">
        <v>0</v>
      </c>
      <c r="K13" s="72"/>
      <c r="L13" s="107"/>
      <c r="M13" s="407"/>
      <c r="N13" s="409"/>
      <c r="O13" s="120" t="s">
        <v>316</v>
      </c>
      <c r="P13" s="58">
        <v>0</v>
      </c>
      <c r="Q13" s="72"/>
      <c r="R13" s="107"/>
      <c r="S13" s="407"/>
      <c r="T13" s="409"/>
      <c r="U13" s="120" t="s">
        <v>316</v>
      </c>
      <c r="V13" s="58">
        <v>0</v>
      </c>
      <c r="W13" s="72"/>
      <c r="Y13" s="410"/>
      <c r="Z13" s="411"/>
      <c r="AA13" s="166" t="s">
        <v>316</v>
      </c>
      <c r="AB13" s="167">
        <v>0</v>
      </c>
      <c r="AC13" s="168"/>
    </row>
    <row r="14" spans="1:29" ht="25.5" customHeight="1" x14ac:dyDescent="0.25">
      <c r="A14" s="407" t="s">
        <v>317</v>
      </c>
      <c r="B14" s="409" t="s">
        <v>318</v>
      </c>
      <c r="C14" s="120" t="s">
        <v>319</v>
      </c>
      <c r="D14" s="58">
        <v>15</v>
      </c>
      <c r="E14" s="72">
        <v>15</v>
      </c>
      <c r="F14" s="107"/>
      <c r="G14" s="400" t="s">
        <v>317</v>
      </c>
      <c r="H14" s="401" t="s">
        <v>318</v>
      </c>
      <c r="I14" s="226" t="s">
        <v>319</v>
      </c>
      <c r="J14" s="129">
        <v>15</v>
      </c>
      <c r="K14" s="72">
        <v>15</v>
      </c>
      <c r="L14" s="107"/>
      <c r="M14" s="407" t="s">
        <v>317</v>
      </c>
      <c r="N14" s="409" t="s">
        <v>318</v>
      </c>
      <c r="O14" s="120" t="s">
        <v>319</v>
      </c>
      <c r="P14" s="58">
        <v>15</v>
      </c>
      <c r="Q14" s="72">
        <v>15</v>
      </c>
      <c r="R14" s="107"/>
      <c r="S14" s="407" t="s">
        <v>317</v>
      </c>
      <c r="T14" s="409" t="s">
        <v>318</v>
      </c>
      <c r="U14" s="120" t="s">
        <v>319</v>
      </c>
      <c r="V14" s="58">
        <v>15</v>
      </c>
      <c r="W14" s="72">
        <v>15</v>
      </c>
      <c r="Y14" s="410" t="s">
        <v>317</v>
      </c>
      <c r="Z14" s="411" t="s">
        <v>318</v>
      </c>
      <c r="AA14" s="166" t="s">
        <v>319</v>
      </c>
      <c r="AB14" s="167">
        <v>15</v>
      </c>
      <c r="AC14" s="168">
        <v>15</v>
      </c>
    </row>
    <row r="15" spans="1:29" ht="25.5" customHeight="1" x14ac:dyDescent="0.25">
      <c r="A15" s="407"/>
      <c r="B15" s="409"/>
      <c r="C15" s="120" t="s">
        <v>320</v>
      </c>
      <c r="D15" s="58">
        <v>0</v>
      </c>
      <c r="E15" s="72"/>
      <c r="F15" s="107"/>
      <c r="G15" s="400"/>
      <c r="H15" s="401"/>
      <c r="I15" s="226" t="s">
        <v>320</v>
      </c>
      <c r="J15" s="129">
        <v>0</v>
      </c>
      <c r="K15" s="72"/>
      <c r="L15" s="107"/>
      <c r="M15" s="407"/>
      <c r="N15" s="409"/>
      <c r="O15" s="120" t="s">
        <v>320</v>
      </c>
      <c r="P15" s="58">
        <v>0</v>
      </c>
      <c r="Q15" s="72"/>
      <c r="R15" s="107"/>
      <c r="S15" s="407"/>
      <c r="T15" s="409"/>
      <c r="U15" s="120" t="s">
        <v>320</v>
      </c>
      <c r="V15" s="58">
        <v>0</v>
      </c>
      <c r="W15" s="72"/>
      <c r="Y15" s="410"/>
      <c r="Z15" s="411"/>
      <c r="AA15" s="166" t="s">
        <v>320</v>
      </c>
      <c r="AB15" s="167">
        <v>0</v>
      </c>
      <c r="AC15" s="168"/>
    </row>
    <row r="16" spans="1:29" ht="38.25" x14ac:dyDescent="0.25">
      <c r="A16" s="407" t="s">
        <v>321</v>
      </c>
      <c r="B16" s="409" t="s">
        <v>322</v>
      </c>
      <c r="C16" s="120" t="s">
        <v>323</v>
      </c>
      <c r="D16" s="58">
        <v>15</v>
      </c>
      <c r="E16" s="72">
        <v>15</v>
      </c>
      <c r="F16" s="107"/>
      <c r="G16" s="400" t="s">
        <v>321</v>
      </c>
      <c r="H16" s="401" t="s">
        <v>322</v>
      </c>
      <c r="I16" s="226" t="s">
        <v>323</v>
      </c>
      <c r="J16" s="129">
        <v>15</v>
      </c>
      <c r="K16" s="72">
        <v>15</v>
      </c>
      <c r="L16" s="107"/>
      <c r="M16" s="407" t="s">
        <v>321</v>
      </c>
      <c r="N16" s="409" t="s">
        <v>322</v>
      </c>
      <c r="O16" s="120" t="s">
        <v>323</v>
      </c>
      <c r="P16" s="58">
        <v>15</v>
      </c>
      <c r="Q16" s="72">
        <v>15</v>
      </c>
      <c r="R16" s="107"/>
      <c r="S16" s="407" t="s">
        <v>321</v>
      </c>
      <c r="T16" s="409" t="s">
        <v>322</v>
      </c>
      <c r="U16" s="120" t="s">
        <v>323</v>
      </c>
      <c r="V16" s="58">
        <v>15</v>
      </c>
      <c r="W16" s="72">
        <v>15</v>
      </c>
      <c r="Y16" s="410" t="s">
        <v>321</v>
      </c>
      <c r="Z16" s="411" t="s">
        <v>322</v>
      </c>
      <c r="AA16" s="166" t="s">
        <v>323</v>
      </c>
      <c r="AB16" s="167">
        <v>15</v>
      </c>
      <c r="AC16" s="168">
        <v>15</v>
      </c>
    </row>
    <row r="17" spans="1:29" ht="38.25" x14ac:dyDescent="0.25">
      <c r="A17" s="407"/>
      <c r="B17" s="409"/>
      <c r="C17" s="120" t="s">
        <v>324</v>
      </c>
      <c r="D17" s="58">
        <v>0</v>
      </c>
      <c r="E17" s="72"/>
      <c r="F17" s="107"/>
      <c r="G17" s="400"/>
      <c r="H17" s="401"/>
      <c r="I17" s="226" t="s">
        <v>324</v>
      </c>
      <c r="J17" s="129">
        <v>0</v>
      </c>
      <c r="K17" s="72"/>
      <c r="L17" s="107"/>
      <c r="M17" s="407"/>
      <c r="N17" s="409"/>
      <c r="O17" s="120" t="s">
        <v>324</v>
      </c>
      <c r="P17" s="58">
        <v>0</v>
      </c>
      <c r="Q17" s="72"/>
      <c r="R17" s="107"/>
      <c r="S17" s="407"/>
      <c r="T17" s="409"/>
      <c r="U17" s="120" t="s">
        <v>324</v>
      </c>
      <c r="V17" s="58">
        <v>0</v>
      </c>
      <c r="W17" s="72"/>
      <c r="Y17" s="410"/>
      <c r="Z17" s="411"/>
      <c r="AA17" s="166" t="s">
        <v>324</v>
      </c>
      <c r="AB17" s="167">
        <v>0</v>
      </c>
      <c r="AC17" s="168"/>
    </row>
    <row r="18" spans="1:29" x14ac:dyDescent="0.25">
      <c r="A18" s="407" t="s">
        <v>325</v>
      </c>
      <c r="B18" s="409" t="s">
        <v>326</v>
      </c>
      <c r="C18" s="120" t="s">
        <v>327</v>
      </c>
      <c r="D18" s="58">
        <v>10</v>
      </c>
      <c r="E18" s="72">
        <v>10</v>
      </c>
      <c r="F18" s="107"/>
      <c r="G18" s="400" t="s">
        <v>325</v>
      </c>
      <c r="H18" s="401" t="s">
        <v>326</v>
      </c>
      <c r="I18" s="226" t="s">
        <v>327</v>
      </c>
      <c r="J18" s="129">
        <v>10</v>
      </c>
      <c r="K18" s="72">
        <v>10</v>
      </c>
      <c r="L18" s="107"/>
      <c r="M18" s="407" t="s">
        <v>325</v>
      </c>
      <c r="N18" s="409" t="s">
        <v>326</v>
      </c>
      <c r="O18" s="120" t="s">
        <v>327</v>
      </c>
      <c r="P18" s="58">
        <v>10</v>
      </c>
      <c r="Q18" s="72">
        <v>10</v>
      </c>
      <c r="R18" s="107"/>
      <c r="S18" s="407" t="s">
        <v>325</v>
      </c>
      <c r="T18" s="409" t="s">
        <v>326</v>
      </c>
      <c r="U18" s="120" t="s">
        <v>327</v>
      </c>
      <c r="V18" s="58">
        <v>10</v>
      </c>
      <c r="W18" s="72">
        <v>10</v>
      </c>
      <c r="Y18" s="410" t="s">
        <v>325</v>
      </c>
      <c r="Z18" s="411" t="s">
        <v>326</v>
      </c>
      <c r="AA18" s="166" t="s">
        <v>327</v>
      </c>
      <c r="AB18" s="167">
        <v>10</v>
      </c>
      <c r="AC18" s="168">
        <v>10</v>
      </c>
    </row>
    <row r="19" spans="1:29" x14ac:dyDescent="0.25">
      <c r="A19" s="407"/>
      <c r="B19" s="409"/>
      <c r="C19" s="120" t="s">
        <v>328</v>
      </c>
      <c r="D19" s="58">
        <v>5</v>
      </c>
      <c r="E19" s="72"/>
      <c r="F19" s="107"/>
      <c r="G19" s="400"/>
      <c r="H19" s="401"/>
      <c r="I19" s="226" t="s">
        <v>328</v>
      </c>
      <c r="J19" s="129">
        <v>5</v>
      </c>
      <c r="K19" s="72"/>
      <c r="L19" s="107"/>
      <c r="M19" s="407"/>
      <c r="N19" s="409"/>
      <c r="O19" s="120" t="s">
        <v>328</v>
      </c>
      <c r="P19" s="58">
        <v>5</v>
      </c>
      <c r="Q19" s="72"/>
      <c r="R19" s="107"/>
      <c r="S19" s="407"/>
      <c r="T19" s="409"/>
      <c r="U19" s="120" t="s">
        <v>328</v>
      </c>
      <c r="V19" s="58">
        <v>5</v>
      </c>
      <c r="W19" s="72"/>
      <c r="Y19" s="410"/>
      <c r="Z19" s="411"/>
      <c r="AA19" s="166" t="s">
        <v>328</v>
      </c>
      <c r="AB19" s="167">
        <v>5</v>
      </c>
      <c r="AC19" s="168"/>
    </row>
    <row r="20" spans="1:29" ht="15.75" customHeight="1" thickBot="1" x14ac:dyDescent="0.3">
      <c r="A20" s="407"/>
      <c r="B20" s="409"/>
      <c r="C20" s="120" t="s">
        <v>329</v>
      </c>
      <c r="D20" s="63">
        <v>0</v>
      </c>
      <c r="E20" s="73"/>
      <c r="F20" s="107"/>
      <c r="G20" s="400"/>
      <c r="H20" s="401"/>
      <c r="I20" s="226" t="s">
        <v>329</v>
      </c>
      <c r="J20" s="130">
        <v>0</v>
      </c>
      <c r="K20" s="73"/>
      <c r="L20" s="107"/>
      <c r="M20" s="407"/>
      <c r="N20" s="409"/>
      <c r="O20" s="120" t="s">
        <v>329</v>
      </c>
      <c r="P20" s="63">
        <v>0</v>
      </c>
      <c r="Q20" s="73"/>
      <c r="R20" s="107"/>
      <c r="S20" s="407"/>
      <c r="T20" s="409"/>
      <c r="U20" s="120" t="s">
        <v>329</v>
      </c>
      <c r="V20" s="63">
        <v>0</v>
      </c>
      <c r="W20" s="73"/>
      <c r="Y20" s="410"/>
      <c r="Z20" s="411"/>
      <c r="AA20" s="166" t="s">
        <v>329</v>
      </c>
      <c r="AB20" s="169">
        <v>0</v>
      </c>
      <c r="AC20" s="170"/>
    </row>
    <row r="21" spans="1:29" ht="15.75" thickBot="1" x14ac:dyDescent="0.3">
      <c r="A21" s="107"/>
      <c r="B21" s="107"/>
      <c r="C21" s="107"/>
      <c r="D21" s="64" t="s">
        <v>330</v>
      </c>
      <c r="E21" s="74">
        <f>SUM(E6:E20)</f>
        <v>96</v>
      </c>
      <c r="F21" s="107"/>
      <c r="G21" s="107"/>
      <c r="H21" s="107"/>
      <c r="I21" s="107"/>
      <c r="J21" s="64" t="s">
        <v>330</v>
      </c>
      <c r="K21" s="74">
        <f>SUM(K6:K20)</f>
        <v>93</v>
      </c>
      <c r="L21" s="107"/>
      <c r="M21" s="107"/>
      <c r="N21" s="107"/>
      <c r="O21" s="107"/>
      <c r="P21" s="64" t="s">
        <v>330</v>
      </c>
      <c r="Q21" s="74">
        <f>SUM(Q6:Q20)</f>
        <v>86</v>
      </c>
      <c r="R21" s="107"/>
      <c r="S21" s="107"/>
      <c r="T21" s="107"/>
      <c r="U21" s="107"/>
      <c r="V21" s="64" t="s">
        <v>330</v>
      </c>
      <c r="W21" s="74">
        <f>SUM(W6:W20)</f>
        <v>98</v>
      </c>
      <c r="Y21" s="155"/>
      <c r="Z21" s="155"/>
      <c r="AA21" s="155"/>
      <c r="AB21" s="171" t="s">
        <v>330</v>
      </c>
      <c r="AC21" s="172">
        <f>SUM(AC6:AC20)</f>
        <v>99</v>
      </c>
    </row>
    <row r="22" spans="1:29" ht="39" thickBot="1" x14ac:dyDescent="0.3">
      <c r="A22" s="68" t="s">
        <v>331</v>
      </c>
      <c r="B22" s="122" t="s">
        <v>332</v>
      </c>
      <c r="C22" s="107"/>
      <c r="D22" s="67"/>
      <c r="E22" s="75"/>
      <c r="F22" s="107"/>
      <c r="G22" s="131" t="s">
        <v>331</v>
      </c>
      <c r="H22" s="132" t="s">
        <v>332</v>
      </c>
      <c r="I22" s="107"/>
      <c r="J22" s="56"/>
      <c r="K22" s="108"/>
      <c r="L22" s="107"/>
      <c r="M22" s="68" t="s">
        <v>331</v>
      </c>
      <c r="N22" s="122" t="s">
        <v>332</v>
      </c>
      <c r="O22" s="107"/>
      <c r="P22" s="67"/>
      <c r="Q22" s="75"/>
      <c r="R22" s="107"/>
      <c r="S22" s="68" t="s">
        <v>331</v>
      </c>
      <c r="T22" s="122" t="s">
        <v>332</v>
      </c>
      <c r="U22" s="107"/>
      <c r="V22" s="67"/>
      <c r="W22" s="75"/>
      <c r="Y22" s="173" t="s">
        <v>331</v>
      </c>
      <c r="Z22" s="174" t="s">
        <v>332</v>
      </c>
      <c r="AA22" s="155"/>
      <c r="AB22" s="175"/>
      <c r="AC22" s="176"/>
    </row>
    <row r="23" spans="1:29" ht="15.75" thickBot="1" x14ac:dyDescent="0.3">
      <c r="A23" s="69" t="s">
        <v>55</v>
      </c>
      <c r="B23" s="70" t="s">
        <v>333</v>
      </c>
      <c r="C23" s="107"/>
      <c r="D23" s="67"/>
      <c r="E23" s="75"/>
      <c r="F23" s="107"/>
      <c r="G23" s="133" t="s">
        <v>55</v>
      </c>
      <c r="H23" s="134" t="s">
        <v>333</v>
      </c>
      <c r="I23" s="107"/>
      <c r="J23" s="56"/>
      <c r="K23" s="108"/>
      <c r="L23" s="107"/>
      <c r="M23" s="69" t="s">
        <v>55</v>
      </c>
      <c r="N23" s="70" t="s">
        <v>333</v>
      </c>
      <c r="O23" s="107"/>
      <c r="P23" s="67"/>
      <c r="Q23" s="75"/>
      <c r="R23" s="107"/>
      <c r="S23" s="69" t="s">
        <v>55</v>
      </c>
      <c r="T23" s="70" t="s">
        <v>333</v>
      </c>
      <c r="U23" s="107"/>
      <c r="V23" s="67"/>
      <c r="W23" s="75"/>
      <c r="Y23" s="177" t="s">
        <v>55</v>
      </c>
      <c r="Z23" s="178" t="s">
        <v>333</v>
      </c>
      <c r="AA23" s="155"/>
      <c r="AB23" s="175"/>
      <c r="AC23" s="176"/>
    </row>
    <row r="24" spans="1:29" ht="15.75" thickBot="1" x14ac:dyDescent="0.3">
      <c r="A24" s="69" t="s">
        <v>51</v>
      </c>
      <c r="B24" s="70" t="s">
        <v>334</v>
      </c>
      <c r="C24" s="107"/>
      <c r="D24" s="67"/>
      <c r="E24" s="75"/>
      <c r="F24" s="107"/>
      <c r="G24" s="133" t="s">
        <v>51</v>
      </c>
      <c r="H24" s="134" t="s">
        <v>334</v>
      </c>
      <c r="I24" s="107"/>
      <c r="J24" s="56"/>
      <c r="K24" s="108"/>
      <c r="L24" s="107"/>
      <c r="M24" s="69" t="s">
        <v>51</v>
      </c>
      <c r="N24" s="70" t="s">
        <v>334</v>
      </c>
      <c r="O24" s="107"/>
      <c r="P24" s="67"/>
      <c r="Q24" s="75"/>
      <c r="R24" s="107"/>
      <c r="S24" s="69" t="s">
        <v>51</v>
      </c>
      <c r="T24" s="70" t="s">
        <v>334</v>
      </c>
      <c r="U24" s="107"/>
      <c r="V24" s="67"/>
      <c r="W24" s="75"/>
      <c r="Y24" s="177" t="s">
        <v>51</v>
      </c>
      <c r="Z24" s="178" t="s">
        <v>334</v>
      </c>
      <c r="AA24" s="155"/>
      <c r="AB24" s="175"/>
      <c r="AC24" s="176"/>
    </row>
    <row r="25" spans="1:29" ht="15.75" thickBot="1" x14ac:dyDescent="0.3">
      <c r="A25" s="69" t="s">
        <v>107</v>
      </c>
      <c r="B25" s="70" t="s">
        <v>335</v>
      </c>
      <c r="C25" s="107"/>
      <c r="D25" s="67"/>
      <c r="E25" s="75"/>
      <c r="F25" s="107"/>
      <c r="G25" s="133" t="s">
        <v>107</v>
      </c>
      <c r="H25" s="134" t="s">
        <v>335</v>
      </c>
      <c r="I25" s="107"/>
      <c r="J25" s="56"/>
      <c r="K25" s="108"/>
      <c r="L25" s="107"/>
      <c r="M25" s="69" t="s">
        <v>107</v>
      </c>
      <c r="N25" s="70" t="s">
        <v>335</v>
      </c>
      <c r="O25" s="107"/>
      <c r="P25" s="67"/>
      <c r="Q25" s="75"/>
      <c r="R25" s="107"/>
      <c r="S25" s="69" t="s">
        <v>107</v>
      </c>
      <c r="T25" s="70" t="s">
        <v>335</v>
      </c>
      <c r="U25" s="107"/>
      <c r="V25" s="67"/>
      <c r="W25" s="75"/>
      <c r="Y25" s="177" t="s">
        <v>107</v>
      </c>
      <c r="Z25" s="178" t="s">
        <v>335</v>
      </c>
      <c r="AA25" s="155"/>
      <c r="AB25" s="175"/>
      <c r="AC25" s="176"/>
    </row>
    <row r="26" spans="1:29" x14ac:dyDescent="0.25">
      <c r="A26" s="107"/>
      <c r="B26" s="107"/>
      <c r="C26" s="107"/>
      <c r="D26" s="107"/>
      <c r="E26" s="108"/>
      <c r="F26" s="107"/>
      <c r="G26" s="107"/>
      <c r="H26" s="107"/>
      <c r="I26" s="107"/>
      <c r="J26" s="107"/>
      <c r="K26" s="108"/>
      <c r="L26" s="107"/>
      <c r="M26" s="107"/>
      <c r="N26" s="107"/>
      <c r="O26" s="107"/>
      <c r="P26" s="107"/>
      <c r="Q26" s="108"/>
      <c r="W26" s="158"/>
    </row>
    <row r="27" spans="1:29" x14ac:dyDescent="0.25">
      <c r="A27" s="107"/>
      <c r="B27" s="107"/>
      <c r="C27" s="107"/>
      <c r="D27" s="107"/>
      <c r="E27" s="108"/>
      <c r="F27" s="107"/>
      <c r="G27" s="107"/>
      <c r="H27" s="107"/>
      <c r="I27" s="107"/>
      <c r="J27" s="107"/>
      <c r="K27" s="108"/>
      <c r="L27" s="107"/>
      <c r="M27" s="107"/>
      <c r="N27" s="107"/>
      <c r="O27" s="107"/>
      <c r="P27" s="107"/>
      <c r="Q27" s="108"/>
    </row>
    <row r="28" spans="1:29" ht="15" customHeight="1" x14ac:dyDescent="0.25">
      <c r="A28" s="109" t="s">
        <v>336</v>
      </c>
      <c r="B28" s="114" t="str">
        <f>+'MAPA DE RIESGOS'!D12</f>
        <v>Posibilidad de contar con baja participación de la Comunidad Educativa en las actividades  de Bienestar Universitario.</v>
      </c>
      <c r="C28" s="109"/>
      <c r="D28" s="109"/>
      <c r="E28" s="109"/>
      <c r="F28" s="109"/>
      <c r="G28" s="109" t="s">
        <v>336</v>
      </c>
      <c r="H28" s="114" t="str">
        <f>+'MAPA DE RIESGOS'!D12</f>
        <v>Posibilidad de contar con baja participación de la Comunidad Educativa en las actividades  de Bienestar Universitario.</v>
      </c>
      <c r="I28" s="107"/>
      <c r="J28" s="107"/>
      <c r="K28" s="108"/>
      <c r="L28" s="107"/>
      <c r="M28" s="109" t="s">
        <v>336</v>
      </c>
      <c r="N28" s="114" t="str">
        <f>+H28</f>
        <v>Posibilidad de contar con baja participación de la Comunidad Educativa en las actividades  de Bienestar Universitario.</v>
      </c>
      <c r="O28" s="107"/>
      <c r="P28" s="107"/>
      <c r="Q28" s="108"/>
    </row>
    <row r="29" spans="1:29" x14ac:dyDescent="0.25">
      <c r="A29" s="56" t="s">
        <v>293</v>
      </c>
      <c r="B29" s="113" t="str">
        <f>+'MAPA DE RIESGOS'!P12</f>
        <v>Falta de incentivos o beneficios por parte  de la academia y la administración.</v>
      </c>
      <c r="C29" s="107"/>
      <c r="D29" s="107"/>
      <c r="E29" s="108"/>
      <c r="F29" s="107"/>
      <c r="G29" s="56" t="s">
        <v>293</v>
      </c>
      <c r="H29" s="113" t="str">
        <f>+'MAPA DE RIESGOS'!P12</f>
        <v>Falta de incentivos o beneficios por parte  de la academia y la administración.</v>
      </c>
      <c r="I29" s="107"/>
      <c r="J29" s="107"/>
      <c r="K29" s="108"/>
      <c r="L29" s="107"/>
      <c r="M29" s="56" t="s">
        <v>294</v>
      </c>
      <c r="N29" s="113" t="str">
        <f>+'MAPA DE RIESGOS'!P14</f>
        <v>Emergencias de salud, provocada por pandemias.</v>
      </c>
      <c r="O29" s="107"/>
      <c r="P29" s="107"/>
      <c r="Q29" s="108"/>
      <c r="R29" s="193"/>
    </row>
    <row r="30" spans="1:29" x14ac:dyDescent="0.25">
      <c r="A30" s="56" t="s">
        <v>296</v>
      </c>
      <c r="B30" s="112" t="str">
        <f>+'MAPA DE RIESGOS'!T12</f>
        <v xml:space="preserve">Programar las actividades de Bienestar Universitario en conjunto con la academia para establecer un cronograma integrado y que exista mayor participación por parte los estudiantes.
</v>
      </c>
      <c r="C30" s="107"/>
      <c r="D30" s="107"/>
      <c r="E30" s="108"/>
      <c r="F30" s="107"/>
      <c r="G30" s="56" t="s">
        <v>380</v>
      </c>
      <c r="H30" s="115" t="str">
        <f>+'MAPA DE RIESGOS'!T13</f>
        <v xml:space="preserve">Estipular en el reglamento de Bienestar Universitario incentivos y beneficios  en conjunto con vicerrectoria academica y administrativa para que haya mayor participación de los estudiantes 
</v>
      </c>
      <c r="I30" s="116"/>
      <c r="J30" s="116"/>
      <c r="K30" s="108"/>
      <c r="L30" s="107"/>
      <c r="M30" s="56" t="s">
        <v>296</v>
      </c>
      <c r="N30" s="115" t="str">
        <f>+'MAPA DE RIESGOS'!T14</f>
        <v>Realizar actividades a través del uso de las tecnologías y redes sociales para acercar a la comunidad académica a las actividades de Bienestar.</v>
      </c>
      <c r="O30" s="116"/>
      <c r="P30" s="116"/>
      <c r="Q30" s="108"/>
      <c r="R30" s="193"/>
    </row>
    <row r="31" spans="1:29" ht="15.75" thickBot="1" x14ac:dyDescent="0.3">
      <c r="A31" s="107"/>
      <c r="B31" s="107"/>
      <c r="C31" s="107"/>
      <c r="D31" s="107"/>
      <c r="E31" s="108"/>
      <c r="F31" s="107"/>
      <c r="G31" s="107"/>
      <c r="H31" s="107"/>
      <c r="I31" s="107"/>
      <c r="J31" s="107"/>
      <c r="K31" s="108"/>
      <c r="L31" s="107"/>
      <c r="M31" s="107"/>
      <c r="N31" s="107"/>
      <c r="O31" s="107"/>
      <c r="P31" s="107"/>
      <c r="Q31" s="108"/>
      <c r="R31" s="193"/>
    </row>
    <row r="32" spans="1:29" ht="53.25" customHeight="1" thickBot="1" x14ac:dyDescent="0.3">
      <c r="A32" s="60" t="s">
        <v>297</v>
      </c>
      <c r="B32" s="21" t="s">
        <v>298</v>
      </c>
      <c r="C32" s="61" t="s">
        <v>299</v>
      </c>
      <c r="D32" s="21" t="s">
        <v>300</v>
      </c>
      <c r="E32" s="62" t="s">
        <v>301</v>
      </c>
      <c r="F32" s="107"/>
      <c r="G32" s="60" t="s">
        <v>297</v>
      </c>
      <c r="H32" s="21" t="s">
        <v>298</v>
      </c>
      <c r="I32" s="61" t="s">
        <v>299</v>
      </c>
      <c r="J32" s="21" t="s">
        <v>300</v>
      </c>
      <c r="K32" s="62" t="s">
        <v>301</v>
      </c>
      <c r="L32" s="107"/>
      <c r="M32" s="60" t="s">
        <v>297</v>
      </c>
      <c r="N32" s="21" t="s">
        <v>298</v>
      </c>
      <c r="O32" s="61" t="s">
        <v>299</v>
      </c>
      <c r="P32" s="21" t="s">
        <v>300</v>
      </c>
      <c r="Q32" s="62" t="s">
        <v>301</v>
      </c>
      <c r="R32" s="193"/>
    </row>
    <row r="33" spans="1:18" x14ac:dyDescent="0.25">
      <c r="A33" s="406" t="s">
        <v>302</v>
      </c>
      <c r="B33" s="408" t="s">
        <v>303</v>
      </c>
      <c r="C33" s="121" t="s">
        <v>304</v>
      </c>
      <c r="D33" s="59">
        <v>15</v>
      </c>
      <c r="E33" s="71">
        <v>15</v>
      </c>
      <c r="F33" s="107"/>
      <c r="G33" s="406" t="s">
        <v>302</v>
      </c>
      <c r="H33" s="408" t="s">
        <v>303</v>
      </c>
      <c r="I33" s="121" t="s">
        <v>304</v>
      </c>
      <c r="J33" s="59">
        <v>15</v>
      </c>
      <c r="K33" s="71">
        <v>15</v>
      </c>
      <c r="L33" s="107"/>
      <c r="M33" s="406" t="s">
        <v>302</v>
      </c>
      <c r="N33" s="408" t="s">
        <v>303</v>
      </c>
      <c r="O33" s="146" t="s">
        <v>304</v>
      </c>
      <c r="P33" s="59">
        <v>15</v>
      </c>
      <c r="Q33" s="71">
        <v>15</v>
      </c>
      <c r="R33" s="193"/>
    </row>
    <row r="34" spans="1:18" ht="21.75" customHeight="1" x14ac:dyDescent="0.25">
      <c r="A34" s="407"/>
      <c r="B34" s="409"/>
      <c r="C34" s="120" t="s">
        <v>305</v>
      </c>
      <c r="D34" s="58">
        <v>0</v>
      </c>
      <c r="E34" s="72"/>
      <c r="F34" s="107"/>
      <c r="G34" s="407"/>
      <c r="H34" s="409"/>
      <c r="I34" s="120" t="s">
        <v>305</v>
      </c>
      <c r="J34" s="58">
        <v>0</v>
      </c>
      <c r="K34" s="72"/>
      <c r="L34" s="107"/>
      <c r="M34" s="407"/>
      <c r="N34" s="409"/>
      <c r="O34" s="145" t="s">
        <v>305</v>
      </c>
      <c r="P34" s="58">
        <v>0</v>
      </c>
      <c r="Q34" s="72"/>
      <c r="R34" s="193"/>
    </row>
    <row r="35" spans="1:18" x14ac:dyDescent="0.25">
      <c r="A35" s="407"/>
      <c r="B35" s="409" t="s">
        <v>306</v>
      </c>
      <c r="C35" s="120" t="s">
        <v>307</v>
      </c>
      <c r="D35" s="58">
        <v>15</v>
      </c>
      <c r="E35" s="72">
        <v>15</v>
      </c>
      <c r="F35" s="107"/>
      <c r="G35" s="407"/>
      <c r="H35" s="409" t="s">
        <v>306</v>
      </c>
      <c r="I35" s="120" t="s">
        <v>307</v>
      </c>
      <c r="J35" s="58">
        <v>15</v>
      </c>
      <c r="K35" s="72">
        <v>15</v>
      </c>
      <c r="L35" s="107"/>
      <c r="M35" s="407"/>
      <c r="N35" s="409" t="s">
        <v>306</v>
      </c>
      <c r="O35" s="145" t="s">
        <v>307</v>
      </c>
      <c r="P35" s="58">
        <v>15</v>
      </c>
      <c r="Q35" s="72">
        <v>15</v>
      </c>
      <c r="R35" s="193"/>
    </row>
    <row r="36" spans="1:18" ht="25.5" customHeight="1" x14ac:dyDescent="0.25">
      <c r="A36" s="407"/>
      <c r="B36" s="409"/>
      <c r="C36" s="120" t="s">
        <v>308</v>
      </c>
      <c r="D36" s="58">
        <v>0</v>
      </c>
      <c r="E36" s="72"/>
      <c r="F36" s="107"/>
      <c r="G36" s="407"/>
      <c r="H36" s="409"/>
      <c r="I36" s="120" t="s">
        <v>308</v>
      </c>
      <c r="J36" s="58">
        <v>0</v>
      </c>
      <c r="K36" s="72"/>
      <c r="L36" s="107"/>
      <c r="M36" s="407"/>
      <c r="N36" s="409"/>
      <c r="O36" s="145" t="s">
        <v>308</v>
      </c>
      <c r="P36" s="58">
        <v>0</v>
      </c>
      <c r="Q36" s="72"/>
      <c r="R36" s="193"/>
    </row>
    <row r="37" spans="1:18" ht="22.5" customHeight="1" x14ac:dyDescent="0.25">
      <c r="A37" s="407" t="s">
        <v>309</v>
      </c>
      <c r="B37" s="409" t="s">
        <v>310</v>
      </c>
      <c r="C37" s="120" t="s">
        <v>311</v>
      </c>
      <c r="D37" s="58">
        <v>15</v>
      </c>
      <c r="E37" s="72">
        <v>15</v>
      </c>
      <c r="F37" s="107"/>
      <c r="G37" s="407" t="s">
        <v>309</v>
      </c>
      <c r="H37" s="409" t="s">
        <v>310</v>
      </c>
      <c r="I37" s="120" t="s">
        <v>311</v>
      </c>
      <c r="J37" s="58">
        <v>15</v>
      </c>
      <c r="K37" s="72">
        <v>15</v>
      </c>
      <c r="L37" s="107"/>
      <c r="M37" s="407" t="s">
        <v>309</v>
      </c>
      <c r="N37" s="409" t="s">
        <v>310</v>
      </c>
      <c r="O37" s="145" t="s">
        <v>311</v>
      </c>
      <c r="P37" s="58">
        <v>15</v>
      </c>
      <c r="Q37" s="72">
        <v>15</v>
      </c>
      <c r="R37" s="193"/>
    </row>
    <row r="38" spans="1:18" x14ac:dyDescent="0.25">
      <c r="A38" s="407"/>
      <c r="B38" s="409"/>
      <c r="C38" s="120" t="s">
        <v>312</v>
      </c>
      <c r="D38" s="58">
        <v>0</v>
      </c>
      <c r="E38" s="72"/>
      <c r="F38" s="107"/>
      <c r="G38" s="407"/>
      <c r="H38" s="409"/>
      <c r="I38" s="120" t="s">
        <v>312</v>
      </c>
      <c r="J38" s="58">
        <v>0</v>
      </c>
      <c r="K38" s="72"/>
      <c r="L38" s="107"/>
      <c r="M38" s="407"/>
      <c r="N38" s="409"/>
      <c r="O38" s="145" t="s">
        <v>312</v>
      </c>
      <c r="P38" s="58">
        <v>0</v>
      </c>
      <c r="Q38" s="72"/>
      <c r="R38" s="193"/>
    </row>
    <row r="39" spans="1:18" ht="22.5" customHeight="1" x14ac:dyDescent="0.25">
      <c r="A39" s="407" t="s">
        <v>313</v>
      </c>
      <c r="B39" s="409" t="s">
        <v>314</v>
      </c>
      <c r="C39" s="120" t="s">
        <v>315</v>
      </c>
      <c r="D39" s="58">
        <v>15</v>
      </c>
      <c r="E39" s="72">
        <v>15</v>
      </c>
      <c r="F39" s="107"/>
      <c r="G39" s="407" t="s">
        <v>313</v>
      </c>
      <c r="H39" s="409" t="s">
        <v>314</v>
      </c>
      <c r="I39" s="120" t="s">
        <v>315</v>
      </c>
      <c r="J39" s="58">
        <v>15</v>
      </c>
      <c r="K39" s="72">
        <v>15</v>
      </c>
      <c r="L39" s="107"/>
      <c r="M39" s="407" t="s">
        <v>313</v>
      </c>
      <c r="N39" s="409" t="s">
        <v>314</v>
      </c>
      <c r="O39" s="145" t="s">
        <v>315</v>
      </c>
      <c r="P39" s="58">
        <v>15</v>
      </c>
      <c r="Q39" s="72">
        <v>15</v>
      </c>
      <c r="R39" s="193"/>
    </row>
    <row r="40" spans="1:18" ht="30" customHeight="1" x14ac:dyDescent="0.25">
      <c r="A40" s="407"/>
      <c r="B40" s="409"/>
      <c r="C40" s="120" t="s">
        <v>316</v>
      </c>
      <c r="D40" s="58">
        <v>0</v>
      </c>
      <c r="E40" s="72"/>
      <c r="F40" s="107"/>
      <c r="G40" s="407"/>
      <c r="H40" s="409"/>
      <c r="I40" s="120" t="s">
        <v>316</v>
      </c>
      <c r="J40" s="58">
        <v>0</v>
      </c>
      <c r="K40" s="72"/>
      <c r="L40" s="107"/>
      <c r="M40" s="407"/>
      <c r="N40" s="409"/>
      <c r="O40" s="145" t="s">
        <v>316</v>
      </c>
      <c r="P40" s="58">
        <v>0</v>
      </c>
      <c r="Q40" s="72"/>
      <c r="R40" s="193"/>
    </row>
    <row r="41" spans="1:18" ht="25.5" customHeight="1" x14ac:dyDescent="0.25">
      <c r="A41" s="407" t="s">
        <v>317</v>
      </c>
      <c r="B41" s="409" t="s">
        <v>318</v>
      </c>
      <c r="C41" s="120" t="s">
        <v>319</v>
      </c>
      <c r="D41" s="58">
        <v>15</v>
      </c>
      <c r="E41" s="72"/>
      <c r="F41" s="107"/>
      <c r="G41" s="407" t="s">
        <v>317</v>
      </c>
      <c r="H41" s="409" t="s">
        <v>318</v>
      </c>
      <c r="I41" s="120" t="s">
        <v>319</v>
      </c>
      <c r="J41" s="58">
        <v>15</v>
      </c>
      <c r="K41" s="72">
        <v>15</v>
      </c>
      <c r="L41" s="107"/>
      <c r="M41" s="407" t="s">
        <v>317</v>
      </c>
      <c r="N41" s="409" t="s">
        <v>318</v>
      </c>
      <c r="O41" s="145" t="s">
        <v>319</v>
      </c>
      <c r="P41" s="58">
        <v>15</v>
      </c>
      <c r="Q41" s="72">
        <v>15</v>
      </c>
      <c r="R41" s="193"/>
    </row>
    <row r="42" spans="1:18" ht="25.5" customHeight="1" x14ac:dyDescent="0.25">
      <c r="A42" s="407"/>
      <c r="B42" s="409"/>
      <c r="C42" s="120" t="s">
        <v>320</v>
      </c>
      <c r="D42" s="58">
        <v>0</v>
      </c>
      <c r="E42" s="72"/>
      <c r="F42" s="107"/>
      <c r="G42" s="407"/>
      <c r="H42" s="409"/>
      <c r="I42" s="120" t="s">
        <v>320</v>
      </c>
      <c r="J42" s="58">
        <v>0</v>
      </c>
      <c r="K42" s="72"/>
      <c r="L42" s="107"/>
      <c r="M42" s="407"/>
      <c r="N42" s="409"/>
      <c r="O42" s="145" t="s">
        <v>320</v>
      </c>
      <c r="P42" s="58">
        <v>0</v>
      </c>
      <c r="Q42" s="72"/>
      <c r="R42" s="193"/>
    </row>
    <row r="43" spans="1:18" ht="38.25" x14ac:dyDescent="0.25">
      <c r="A43" s="407" t="s">
        <v>321</v>
      </c>
      <c r="B43" s="409" t="s">
        <v>322</v>
      </c>
      <c r="C43" s="120" t="s">
        <v>323</v>
      </c>
      <c r="D43" s="58">
        <v>15</v>
      </c>
      <c r="E43" s="72">
        <v>15</v>
      </c>
      <c r="F43" s="107"/>
      <c r="G43" s="407" t="s">
        <v>321</v>
      </c>
      <c r="H43" s="409" t="s">
        <v>322</v>
      </c>
      <c r="I43" s="120" t="s">
        <v>323</v>
      </c>
      <c r="J43" s="58">
        <v>15</v>
      </c>
      <c r="K43" s="72">
        <v>15</v>
      </c>
      <c r="L43" s="107"/>
      <c r="M43" s="407" t="s">
        <v>321</v>
      </c>
      <c r="N43" s="409" t="s">
        <v>322</v>
      </c>
      <c r="O43" s="145" t="s">
        <v>323</v>
      </c>
      <c r="P43" s="58">
        <v>15</v>
      </c>
      <c r="Q43" s="72">
        <v>15</v>
      </c>
      <c r="R43" s="193"/>
    </row>
    <row r="44" spans="1:18" ht="38.25" x14ac:dyDescent="0.25">
      <c r="A44" s="407"/>
      <c r="B44" s="409"/>
      <c r="C44" s="120" t="s">
        <v>324</v>
      </c>
      <c r="D44" s="58">
        <v>0</v>
      </c>
      <c r="E44" s="72"/>
      <c r="F44" s="107"/>
      <c r="G44" s="407"/>
      <c r="H44" s="409"/>
      <c r="I44" s="120" t="s">
        <v>324</v>
      </c>
      <c r="J44" s="58">
        <v>0</v>
      </c>
      <c r="K44" s="72"/>
      <c r="L44" s="107"/>
      <c r="M44" s="407"/>
      <c r="N44" s="409"/>
      <c r="O44" s="145" t="s">
        <v>324</v>
      </c>
      <c r="P44" s="58">
        <v>0</v>
      </c>
      <c r="Q44" s="72"/>
      <c r="R44" s="193"/>
    </row>
    <row r="45" spans="1:18" x14ac:dyDescent="0.25">
      <c r="A45" s="407" t="s">
        <v>325</v>
      </c>
      <c r="B45" s="409" t="s">
        <v>326</v>
      </c>
      <c r="C45" s="120" t="s">
        <v>327</v>
      </c>
      <c r="D45" s="58">
        <v>10</v>
      </c>
      <c r="E45" s="72">
        <v>10</v>
      </c>
      <c r="F45" s="107"/>
      <c r="G45" s="407" t="s">
        <v>325</v>
      </c>
      <c r="H45" s="409" t="s">
        <v>326</v>
      </c>
      <c r="I45" s="120" t="s">
        <v>327</v>
      </c>
      <c r="J45" s="58">
        <v>10</v>
      </c>
      <c r="K45" s="72">
        <v>10</v>
      </c>
      <c r="L45" s="107"/>
      <c r="M45" s="407" t="s">
        <v>325</v>
      </c>
      <c r="N45" s="409" t="s">
        <v>326</v>
      </c>
      <c r="O45" s="145" t="s">
        <v>327</v>
      </c>
      <c r="P45" s="58">
        <v>10</v>
      </c>
      <c r="Q45" s="72">
        <v>10</v>
      </c>
      <c r="R45" s="193"/>
    </row>
    <row r="46" spans="1:18" x14ac:dyDescent="0.25">
      <c r="A46" s="407"/>
      <c r="B46" s="409"/>
      <c r="C46" s="120" t="s">
        <v>328</v>
      </c>
      <c r="D46" s="58">
        <v>5</v>
      </c>
      <c r="E46" s="72"/>
      <c r="F46" s="107"/>
      <c r="G46" s="407"/>
      <c r="H46" s="409"/>
      <c r="I46" s="120" t="s">
        <v>328</v>
      </c>
      <c r="J46" s="58">
        <v>5</v>
      </c>
      <c r="K46" s="72"/>
      <c r="L46" s="107"/>
      <c r="M46" s="407"/>
      <c r="N46" s="409"/>
      <c r="O46" s="145" t="s">
        <v>328</v>
      </c>
      <c r="P46" s="58">
        <v>5</v>
      </c>
      <c r="Q46" s="72"/>
      <c r="R46" s="193"/>
    </row>
    <row r="47" spans="1:18" ht="15.75" customHeight="1" thickBot="1" x14ac:dyDescent="0.3">
      <c r="A47" s="407"/>
      <c r="B47" s="409"/>
      <c r="C47" s="120" t="s">
        <v>329</v>
      </c>
      <c r="D47" s="63">
        <v>0</v>
      </c>
      <c r="E47" s="73"/>
      <c r="F47" s="107"/>
      <c r="G47" s="407"/>
      <c r="H47" s="409"/>
      <c r="I47" s="120" t="s">
        <v>329</v>
      </c>
      <c r="J47" s="63">
        <v>0</v>
      </c>
      <c r="K47" s="73"/>
      <c r="L47" s="107"/>
      <c r="M47" s="407"/>
      <c r="N47" s="409"/>
      <c r="O47" s="145" t="s">
        <v>329</v>
      </c>
      <c r="P47" s="63">
        <v>0</v>
      </c>
      <c r="Q47" s="73"/>
      <c r="R47" s="193"/>
    </row>
    <row r="48" spans="1:18" ht="15.75" thickBot="1" x14ac:dyDescent="0.3">
      <c r="A48" s="107"/>
      <c r="B48" s="107"/>
      <c r="C48" s="107"/>
      <c r="D48" s="64" t="s">
        <v>330</v>
      </c>
      <c r="E48" s="74">
        <f>SUM(E33:E47)</f>
        <v>85</v>
      </c>
      <c r="F48" s="107"/>
      <c r="G48" s="107"/>
      <c r="H48" s="107"/>
      <c r="I48" s="107"/>
      <c r="J48" s="64" t="s">
        <v>330</v>
      </c>
      <c r="K48" s="74">
        <f>SUM(K33:K47)</f>
        <v>100</v>
      </c>
      <c r="L48" s="107"/>
      <c r="M48" s="107"/>
      <c r="N48" s="107"/>
      <c r="O48" s="107"/>
      <c r="P48" s="64" t="s">
        <v>330</v>
      </c>
      <c r="Q48" s="74">
        <f>SUM(Q33:Q47)</f>
        <v>100</v>
      </c>
      <c r="R48" s="193"/>
    </row>
    <row r="49" spans="1:23" ht="39" thickBot="1" x14ac:dyDescent="0.3">
      <c r="A49" s="68" t="s">
        <v>331</v>
      </c>
      <c r="B49" s="122" t="s">
        <v>332</v>
      </c>
      <c r="C49" s="107"/>
      <c r="D49" s="67"/>
      <c r="E49" s="75"/>
      <c r="F49" s="107"/>
      <c r="G49" s="68" t="s">
        <v>331</v>
      </c>
      <c r="H49" s="122" t="s">
        <v>332</v>
      </c>
      <c r="I49" s="107"/>
      <c r="J49" s="67"/>
      <c r="K49" s="75"/>
      <c r="L49" s="107"/>
      <c r="M49" s="68" t="s">
        <v>331</v>
      </c>
      <c r="N49" s="147" t="s">
        <v>332</v>
      </c>
      <c r="O49" s="107"/>
      <c r="P49" s="67"/>
      <c r="Q49" s="75"/>
      <c r="R49" s="193"/>
    </row>
    <row r="50" spans="1:23" ht="15.75" thickBot="1" x14ac:dyDescent="0.3">
      <c r="A50" s="69" t="s">
        <v>55</v>
      </c>
      <c r="B50" s="70" t="s">
        <v>333</v>
      </c>
      <c r="C50" s="107"/>
      <c r="D50" s="67"/>
      <c r="E50" s="75"/>
      <c r="F50" s="107"/>
      <c r="G50" s="69" t="s">
        <v>55</v>
      </c>
      <c r="H50" s="70" t="s">
        <v>333</v>
      </c>
      <c r="I50" s="107"/>
      <c r="J50" s="67"/>
      <c r="K50" s="75"/>
      <c r="L50" s="107"/>
      <c r="M50" s="69" t="s">
        <v>55</v>
      </c>
      <c r="N50" s="70" t="s">
        <v>333</v>
      </c>
      <c r="O50" s="107"/>
      <c r="P50" s="67"/>
      <c r="Q50" s="75"/>
      <c r="R50" s="193"/>
    </row>
    <row r="51" spans="1:23" ht="15.75" thickBot="1" x14ac:dyDescent="0.3">
      <c r="A51" s="69" t="s">
        <v>51</v>
      </c>
      <c r="B51" s="70" t="s">
        <v>334</v>
      </c>
      <c r="C51" s="107"/>
      <c r="D51" s="67"/>
      <c r="E51" s="75"/>
      <c r="F51" s="107"/>
      <c r="G51" s="69" t="s">
        <v>51</v>
      </c>
      <c r="H51" s="70" t="s">
        <v>334</v>
      </c>
      <c r="I51" s="107"/>
      <c r="J51" s="67"/>
      <c r="K51" s="75"/>
      <c r="L51" s="107"/>
      <c r="M51" s="69" t="s">
        <v>51</v>
      </c>
      <c r="N51" s="70" t="s">
        <v>334</v>
      </c>
      <c r="O51" s="107"/>
      <c r="P51" s="67"/>
      <c r="Q51" s="75"/>
      <c r="R51" s="193"/>
    </row>
    <row r="52" spans="1:23" ht="15.75" thickBot="1" x14ac:dyDescent="0.3">
      <c r="A52" s="69" t="s">
        <v>107</v>
      </c>
      <c r="B52" s="70" t="s">
        <v>335</v>
      </c>
      <c r="C52" s="107"/>
      <c r="D52" s="67"/>
      <c r="E52" s="75"/>
      <c r="F52" s="107"/>
      <c r="G52" s="69" t="s">
        <v>107</v>
      </c>
      <c r="H52" s="70" t="s">
        <v>335</v>
      </c>
      <c r="I52" s="107"/>
      <c r="J52" s="67"/>
      <c r="K52" s="75"/>
      <c r="L52" s="107"/>
      <c r="M52" s="69" t="s">
        <v>107</v>
      </c>
      <c r="N52" s="70" t="s">
        <v>335</v>
      </c>
      <c r="O52" s="107"/>
      <c r="P52" s="67"/>
      <c r="Q52" s="75"/>
      <c r="R52" s="193"/>
    </row>
    <row r="53" spans="1:23" x14ac:dyDescent="0.25">
      <c r="A53" s="107"/>
      <c r="B53" s="107"/>
      <c r="C53" s="107"/>
      <c r="D53" s="107"/>
      <c r="E53" s="108"/>
      <c r="F53" s="107"/>
      <c r="G53" s="107"/>
      <c r="H53" s="107"/>
      <c r="I53" s="107"/>
      <c r="J53" s="107"/>
      <c r="K53" s="108"/>
      <c r="L53" s="107"/>
      <c r="M53" s="193"/>
      <c r="N53" s="193"/>
      <c r="O53" s="193"/>
      <c r="P53" s="193"/>
      <c r="Q53" s="75"/>
      <c r="R53" s="193"/>
    </row>
    <row r="54" spans="1:23" s="107" customFormat="1" x14ac:dyDescent="0.25">
      <c r="E54" s="108"/>
      <c r="G54" s="193"/>
      <c r="H54" s="193"/>
      <c r="I54" s="193"/>
      <c r="J54" s="193"/>
      <c r="K54" s="75"/>
      <c r="L54" s="193"/>
      <c r="M54" s="193"/>
      <c r="N54" s="193"/>
      <c r="O54" s="193"/>
      <c r="P54" s="193"/>
      <c r="Q54" s="193"/>
      <c r="R54" s="193"/>
    </row>
    <row r="55" spans="1:23" x14ac:dyDescent="0.25">
      <c r="A55" s="56" t="s">
        <v>337</v>
      </c>
      <c r="B55" s="56" t="str">
        <f>+'MAPA DE RIESGOS'!D15</f>
        <v xml:space="preserve">Posibilidad de ocurrencia de accidentes de trabajo y generación de enfermedades laborales
</v>
      </c>
      <c r="C55" s="56"/>
      <c r="D55" s="56"/>
      <c r="E55" s="56"/>
      <c r="F55" s="56"/>
      <c r="G55" s="67"/>
      <c r="H55" s="67"/>
      <c r="I55" s="193"/>
      <c r="J55" s="193"/>
      <c r="K55" s="75"/>
      <c r="L55" s="193"/>
      <c r="M55" s="193"/>
      <c r="N55" s="193"/>
      <c r="O55" s="193"/>
      <c r="P55" s="193"/>
      <c r="Q55" s="193"/>
      <c r="R55" s="193"/>
      <c r="S55"/>
      <c r="T55"/>
      <c r="U55"/>
      <c r="V55"/>
      <c r="W55"/>
    </row>
    <row r="56" spans="1:23" x14ac:dyDescent="0.25">
      <c r="A56" s="137" t="s">
        <v>293</v>
      </c>
      <c r="B56" s="194" t="str">
        <f>'MAPA DE RIESGOS'!P15</f>
        <v xml:space="preserve">Inadecuada higiene postural, estrés. 
</v>
      </c>
      <c r="C56" s="194"/>
      <c r="D56" s="194"/>
      <c r="E56" s="194"/>
      <c r="F56" s="107"/>
      <c r="G56" s="67"/>
      <c r="H56" s="195"/>
      <c r="I56" s="193"/>
      <c r="J56" s="193"/>
      <c r="K56" s="75"/>
      <c r="L56" s="193"/>
      <c r="M56" s="193"/>
      <c r="N56" s="193"/>
      <c r="O56" s="193"/>
      <c r="P56" s="193"/>
      <c r="Q56" s="193"/>
      <c r="R56" s="193"/>
      <c r="S56"/>
      <c r="T56"/>
      <c r="U56"/>
      <c r="V56"/>
      <c r="W56"/>
    </row>
    <row r="57" spans="1:23" x14ac:dyDescent="0.25">
      <c r="A57" s="56" t="s">
        <v>296</v>
      </c>
      <c r="B57" s="144" t="str">
        <f>'MAPA DE RIESGOS'!T15</f>
        <v xml:space="preserve">Asistir a las capacitaciones que se programen sobre el tema y realizar cuando sea necesario solicitud de análisis o de mejora del puesto de trabajo. Integrar pausas activas desde Deportes una vez al mes.
</v>
      </c>
      <c r="C57" s="107"/>
      <c r="D57" s="107"/>
      <c r="E57" s="108"/>
      <c r="F57" s="107"/>
      <c r="G57" s="67"/>
      <c r="H57" s="196"/>
      <c r="I57" s="193"/>
      <c r="J57" s="193"/>
      <c r="K57" s="75"/>
      <c r="L57" s="193"/>
      <c r="M57" s="193"/>
      <c r="N57" s="193"/>
      <c r="O57" s="193"/>
      <c r="P57" s="193"/>
      <c r="Q57" s="193"/>
      <c r="R57" s="193"/>
      <c r="S57"/>
      <c r="T57"/>
      <c r="U57"/>
      <c r="V57"/>
      <c r="W57"/>
    </row>
    <row r="58" spans="1:23" ht="15.75" thickBot="1" x14ac:dyDescent="0.3">
      <c r="A58" s="107"/>
      <c r="B58" s="107"/>
      <c r="C58" s="107"/>
      <c r="D58" s="107"/>
      <c r="E58" s="108"/>
      <c r="F58" s="107"/>
      <c r="G58" s="193"/>
      <c r="H58" s="193"/>
      <c r="I58" s="193"/>
      <c r="J58" s="193"/>
      <c r="K58" s="75"/>
      <c r="L58" s="193"/>
      <c r="M58" s="193"/>
      <c r="N58" s="193"/>
      <c r="O58" s="193"/>
      <c r="P58" s="193"/>
      <c r="Q58" s="193"/>
      <c r="R58" s="193"/>
      <c r="S58"/>
      <c r="T58"/>
      <c r="U58"/>
      <c r="V58"/>
      <c r="W58"/>
    </row>
    <row r="59" spans="1:23" ht="64.5" thickBot="1" x14ac:dyDescent="0.3">
      <c r="A59" s="124" t="s">
        <v>297</v>
      </c>
      <c r="B59" s="125" t="s">
        <v>298</v>
      </c>
      <c r="C59" s="126" t="s">
        <v>299</v>
      </c>
      <c r="D59" s="125" t="s">
        <v>300</v>
      </c>
      <c r="E59" s="127" t="s">
        <v>301</v>
      </c>
      <c r="F59" s="107"/>
      <c r="G59" s="197"/>
      <c r="H59" s="197"/>
      <c r="I59" s="197"/>
      <c r="J59" s="197"/>
      <c r="K59" s="197"/>
      <c r="L59" s="193"/>
      <c r="M59" s="193"/>
      <c r="N59" s="193"/>
      <c r="O59" s="193"/>
      <c r="P59" s="193"/>
      <c r="Q59" s="193"/>
      <c r="R59" s="193"/>
      <c r="S59"/>
      <c r="T59"/>
      <c r="U59"/>
      <c r="V59"/>
      <c r="W59"/>
    </row>
    <row r="60" spans="1:23" x14ac:dyDescent="0.25">
      <c r="A60" s="402" t="s">
        <v>302</v>
      </c>
      <c r="B60" s="403" t="s">
        <v>303</v>
      </c>
      <c r="C60" s="135" t="s">
        <v>304</v>
      </c>
      <c r="D60" s="128">
        <v>15</v>
      </c>
      <c r="E60" s="71">
        <v>15</v>
      </c>
      <c r="F60" s="107"/>
      <c r="G60" s="404"/>
      <c r="H60" s="405"/>
      <c r="I60" s="203"/>
      <c r="J60" s="198"/>
      <c r="K60" s="75"/>
      <c r="L60" s="193"/>
      <c r="M60" s="193"/>
      <c r="N60" s="193"/>
      <c r="O60" s="193"/>
      <c r="P60" s="193"/>
      <c r="Q60" s="193"/>
      <c r="R60" s="193"/>
      <c r="S60"/>
      <c r="T60"/>
      <c r="U60"/>
      <c r="V60"/>
      <c r="W60"/>
    </row>
    <row r="61" spans="1:23" x14ac:dyDescent="0.25">
      <c r="A61" s="400"/>
      <c r="B61" s="401"/>
      <c r="C61" s="136" t="s">
        <v>305</v>
      </c>
      <c r="D61" s="129">
        <v>0</v>
      </c>
      <c r="E61" s="72"/>
      <c r="F61" s="107"/>
      <c r="G61" s="404"/>
      <c r="H61" s="405"/>
      <c r="I61" s="203"/>
      <c r="J61" s="198"/>
      <c r="K61" s="75"/>
      <c r="L61" s="193"/>
      <c r="M61" s="193"/>
      <c r="N61" s="193"/>
      <c r="O61" s="193"/>
      <c r="P61" s="193"/>
      <c r="Q61" s="193"/>
      <c r="R61" s="193"/>
      <c r="S61"/>
      <c r="T61"/>
      <c r="U61"/>
      <c r="V61"/>
      <c r="W61"/>
    </row>
    <row r="62" spans="1:23" ht="15" customHeight="1" x14ac:dyDescent="0.25">
      <c r="A62" s="400"/>
      <c r="B62" s="401" t="s">
        <v>306</v>
      </c>
      <c r="C62" s="136" t="s">
        <v>307</v>
      </c>
      <c r="D62" s="129">
        <v>15</v>
      </c>
      <c r="E62" s="72">
        <v>15</v>
      </c>
      <c r="F62" s="107"/>
      <c r="G62" s="404"/>
      <c r="H62" s="405"/>
      <c r="I62" s="203"/>
      <c r="J62" s="198"/>
      <c r="K62" s="75"/>
      <c r="L62" s="193"/>
      <c r="M62" s="193"/>
      <c r="N62" s="193"/>
      <c r="O62" s="193"/>
      <c r="P62" s="193"/>
      <c r="Q62" s="193"/>
      <c r="R62" s="193"/>
      <c r="S62"/>
      <c r="T62"/>
      <c r="U62"/>
      <c r="V62"/>
      <c r="W62"/>
    </row>
    <row r="63" spans="1:23" x14ac:dyDescent="0.25">
      <c r="A63" s="400"/>
      <c r="B63" s="401"/>
      <c r="C63" s="136" t="s">
        <v>308</v>
      </c>
      <c r="D63" s="129">
        <v>0</v>
      </c>
      <c r="E63" s="72"/>
      <c r="F63" s="107"/>
      <c r="G63" s="404"/>
      <c r="H63" s="405"/>
      <c r="I63" s="203"/>
      <c r="J63" s="198"/>
      <c r="K63" s="75"/>
      <c r="L63" s="193"/>
      <c r="M63" s="193"/>
      <c r="N63" s="193"/>
      <c r="O63" s="193"/>
      <c r="P63" s="193"/>
      <c r="Q63" s="193"/>
      <c r="R63" s="193"/>
      <c r="S63"/>
      <c r="T63"/>
      <c r="U63"/>
      <c r="V63"/>
      <c r="W63"/>
    </row>
    <row r="64" spans="1:23" ht="15" customHeight="1" x14ac:dyDescent="0.25">
      <c r="A64" s="400" t="s">
        <v>309</v>
      </c>
      <c r="B64" s="401" t="s">
        <v>310</v>
      </c>
      <c r="C64" s="136" t="s">
        <v>311</v>
      </c>
      <c r="D64" s="129">
        <v>15</v>
      </c>
      <c r="E64" s="72">
        <v>15</v>
      </c>
      <c r="F64" s="107"/>
      <c r="G64" s="404"/>
      <c r="H64" s="405"/>
      <c r="I64" s="203"/>
      <c r="J64" s="198"/>
      <c r="K64" s="75"/>
      <c r="L64" s="193"/>
      <c r="M64" s="193"/>
      <c r="N64" s="193"/>
      <c r="O64" s="193"/>
      <c r="P64" s="193"/>
      <c r="Q64" s="193"/>
      <c r="R64" s="193"/>
      <c r="S64"/>
      <c r="T64"/>
      <c r="U64"/>
      <c r="V64"/>
      <c r="W64"/>
    </row>
    <row r="65" spans="1:23" x14ac:dyDescent="0.25">
      <c r="A65" s="400"/>
      <c r="B65" s="401"/>
      <c r="C65" s="136" t="s">
        <v>312</v>
      </c>
      <c r="D65" s="129">
        <v>0</v>
      </c>
      <c r="E65" s="72"/>
      <c r="F65" s="107"/>
      <c r="G65" s="404"/>
      <c r="H65" s="405"/>
      <c r="I65" s="203"/>
      <c r="J65" s="198"/>
      <c r="K65" s="75"/>
      <c r="L65" s="193"/>
      <c r="M65" s="193"/>
      <c r="N65" s="193"/>
      <c r="O65" s="193"/>
      <c r="P65" s="193"/>
      <c r="Q65" s="193"/>
      <c r="R65" s="193"/>
      <c r="S65"/>
      <c r="T65"/>
      <c r="U65"/>
      <c r="V65"/>
      <c r="W65"/>
    </row>
    <row r="66" spans="1:23" ht="15" customHeight="1" x14ac:dyDescent="0.25">
      <c r="A66" s="400" t="s">
        <v>313</v>
      </c>
      <c r="B66" s="401" t="s">
        <v>314</v>
      </c>
      <c r="C66" s="136" t="s">
        <v>315</v>
      </c>
      <c r="D66" s="129">
        <v>15</v>
      </c>
      <c r="E66" s="72">
        <v>15</v>
      </c>
      <c r="F66" s="107"/>
      <c r="G66" s="404"/>
      <c r="H66" s="405"/>
      <c r="I66" s="203"/>
      <c r="J66" s="198"/>
      <c r="K66" s="75"/>
      <c r="L66" s="193"/>
      <c r="M66" s="193"/>
      <c r="N66" s="193"/>
      <c r="O66" s="193"/>
      <c r="P66" s="193"/>
      <c r="Q66" s="193"/>
      <c r="R66" s="193"/>
      <c r="S66"/>
      <c r="T66"/>
      <c r="U66"/>
      <c r="V66"/>
      <c r="W66"/>
    </row>
    <row r="67" spans="1:23" x14ac:dyDescent="0.25">
      <c r="A67" s="400"/>
      <c r="B67" s="401"/>
      <c r="C67" s="136" t="s">
        <v>316</v>
      </c>
      <c r="D67" s="129">
        <v>0</v>
      </c>
      <c r="E67" s="72"/>
      <c r="F67" s="107"/>
      <c r="G67" s="404"/>
      <c r="H67" s="405"/>
      <c r="I67" s="203"/>
      <c r="J67" s="198"/>
      <c r="K67" s="75"/>
      <c r="L67" s="193"/>
      <c r="M67" s="193"/>
      <c r="N67" s="193"/>
      <c r="O67" s="193"/>
      <c r="P67" s="193"/>
      <c r="Q67" s="193"/>
      <c r="R67" s="193"/>
      <c r="S67"/>
      <c r="T67"/>
      <c r="U67"/>
      <c r="V67"/>
      <c r="W67"/>
    </row>
    <row r="68" spans="1:23" ht="15" customHeight="1" x14ac:dyDescent="0.25">
      <c r="A68" s="400" t="s">
        <v>317</v>
      </c>
      <c r="B68" s="401" t="s">
        <v>318</v>
      </c>
      <c r="C68" s="136" t="s">
        <v>319</v>
      </c>
      <c r="D68" s="129">
        <v>15</v>
      </c>
      <c r="E68" s="72">
        <v>15</v>
      </c>
      <c r="F68" s="107"/>
      <c r="G68" s="404"/>
      <c r="H68" s="405"/>
      <c r="I68" s="203"/>
      <c r="J68" s="198"/>
      <c r="K68" s="75"/>
      <c r="L68" s="193"/>
      <c r="M68" s="193"/>
      <c r="N68" s="193"/>
      <c r="O68" s="193"/>
      <c r="P68" s="193"/>
      <c r="Q68" s="193"/>
      <c r="R68" s="193"/>
      <c r="S68"/>
      <c r="T68"/>
      <c r="U68"/>
      <c r="V68"/>
      <c r="W68"/>
    </row>
    <row r="69" spans="1:23" x14ac:dyDescent="0.25">
      <c r="A69" s="400"/>
      <c r="B69" s="401"/>
      <c r="C69" s="136" t="s">
        <v>320</v>
      </c>
      <c r="D69" s="129">
        <v>0</v>
      </c>
      <c r="E69" s="72"/>
      <c r="F69" s="107"/>
      <c r="G69" s="404"/>
      <c r="H69" s="405"/>
      <c r="I69" s="203"/>
      <c r="J69" s="198"/>
      <c r="K69" s="75"/>
      <c r="L69" s="193"/>
      <c r="M69" s="193"/>
      <c r="N69" s="193"/>
      <c r="O69" s="193"/>
      <c r="P69" s="193"/>
      <c r="Q69" s="193"/>
      <c r="R69" s="193"/>
      <c r="S69"/>
      <c r="T69"/>
      <c r="U69"/>
      <c r="V69"/>
      <c r="W69"/>
    </row>
    <row r="70" spans="1:23" ht="25.5" x14ac:dyDescent="0.25">
      <c r="A70" s="400" t="s">
        <v>321</v>
      </c>
      <c r="B70" s="401" t="s">
        <v>322</v>
      </c>
      <c r="C70" s="136" t="s">
        <v>323</v>
      </c>
      <c r="D70" s="129">
        <v>15</v>
      </c>
      <c r="E70" s="72">
        <v>15</v>
      </c>
      <c r="F70" s="107"/>
      <c r="G70" s="404"/>
      <c r="H70" s="405"/>
      <c r="I70" s="203"/>
      <c r="J70" s="198"/>
      <c r="K70" s="75"/>
      <c r="L70" s="193"/>
      <c r="M70" s="193"/>
      <c r="N70" s="193"/>
      <c r="O70" s="193"/>
      <c r="P70" s="193"/>
      <c r="Q70" s="193"/>
      <c r="R70" s="193"/>
      <c r="S70"/>
      <c r="T70"/>
      <c r="U70"/>
      <c r="V70"/>
      <c r="W70"/>
    </row>
    <row r="71" spans="1:23" ht="25.5" x14ac:dyDescent="0.25">
      <c r="A71" s="400"/>
      <c r="B71" s="401"/>
      <c r="C71" s="136" t="s">
        <v>324</v>
      </c>
      <c r="D71" s="129">
        <v>0</v>
      </c>
      <c r="E71" s="72"/>
      <c r="F71" s="107"/>
      <c r="G71" s="404"/>
      <c r="H71" s="405"/>
      <c r="I71" s="203"/>
      <c r="J71" s="198"/>
      <c r="K71" s="75"/>
      <c r="L71" s="193"/>
      <c r="M71" s="193"/>
      <c r="N71" s="193"/>
      <c r="O71" s="193"/>
      <c r="P71" s="193"/>
      <c r="Q71" s="193"/>
      <c r="R71" s="193"/>
      <c r="S71"/>
      <c r="T71"/>
      <c r="U71"/>
      <c r="V71"/>
      <c r="W71"/>
    </row>
    <row r="72" spans="1:23" ht="15" customHeight="1" x14ac:dyDescent="0.25">
      <c r="A72" s="400" t="s">
        <v>325</v>
      </c>
      <c r="B72" s="401" t="s">
        <v>326</v>
      </c>
      <c r="C72" s="136" t="s">
        <v>327</v>
      </c>
      <c r="D72" s="129">
        <v>10</v>
      </c>
      <c r="E72" s="72">
        <v>10</v>
      </c>
      <c r="F72" s="107"/>
      <c r="G72" s="404"/>
      <c r="H72" s="405"/>
      <c r="I72" s="203"/>
      <c r="J72" s="198"/>
      <c r="K72" s="75"/>
      <c r="L72" s="193"/>
      <c r="M72" s="193"/>
      <c r="S72"/>
      <c r="T72"/>
      <c r="U72"/>
      <c r="V72"/>
      <c r="W72"/>
    </row>
    <row r="73" spans="1:23" x14ac:dyDescent="0.25">
      <c r="A73" s="400"/>
      <c r="B73" s="401"/>
      <c r="C73" s="136" t="s">
        <v>328</v>
      </c>
      <c r="D73" s="129">
        <v>5</v>
      </c>
      <c r="E73" s="72"/>
      <c r="F73" s="107"/>
      <c r="G73" s="404"/>
      <c r="H73" s="405"/>
      <c r="I73" s="203"/>
      <c r="J73" s="198"/>
      <c r="K73" s="75"/>
      <c r="L73" s="193"/>
      <c r="M73" s="193"/>
      <c r="S73"/>
      <c r="T73"/>
      <c r="U73"/>
      <c r="V73"/>
      <c r="W73"/>
    </row>
    <row r="74" spans="1:23" ht="15.75" thickBot="1" x14ac:dyDescent="0.3">
      <c r="A74" s="400"/>
      <c r="B74" s="401"/>
      <c r="C74" s="136" t="s">
        <v>329</v>
      </c>
      <c r="D74" s="130">
        <v>0</v>
      </c>
      <c r="E74" s="73"/>
      <c r="F74" s="107"/>
      <c r="G74" s="404"/>
      <c r="H74" s="405"/>
      <c r="I74" s="203"/>
      <c r="J74" s="198"/>
      <c r="K74" s="75"/>
      <c r="L74" s="193"/>
      <c r="M74" s="193"/>
      <c r="S74"/>
      <c r="T74"/>
      <c r="U74"/>
      <c r="V74"/>
      <c r="W74"/>
    </row>
    <row r="75" spans="1:23" ht="15.75" thickBot="1" x14ac:dyDescent="0.3">
      <c r="A75" s="107"/>
      <c r="B75" s="107"/>
      <c r="C75" s="107"/>
      <c r="D75" s="64" t="s">
        <v>330</v>
      </c>
      <c r="E75" s="74">
        <f>SUM(E60:E74)</f>
        <v>100</v>
      </c>
      <c r="F75" s="107"/>
      <c r="G75" s="193"/>
      <c r="H75" s="193"/>
      <c r="I75" s="193"/>
      <c r="J75" s="67"/>
      <c r="K75" s="75"/>
      <c r="L75" s="193"/>
      <c r="M75" s="193"/>
      <c r="S75"/>
      <c r="T75"/>
      <c r="U75"/>
      <c r="V75"/>
      <c r="W75"/>
    </row>
    <row r="76" spans="1:23" ht="39" thickBot="1" x14ac:dyDescent="0.3">
      <c r="A76" s="131" t="s">
        <v>331</v>
      </c>
      <c r="B76" s="132" t="s">
        <v>332</v>
      </c>
      <c r="C76" s="107"/>
      <c r="D76" s="56"/>
      <c r="E76" s="108"/>
      <c r="F76" s="107"/>
      <c r="G76" s="199"/>
      <c r="H76" s="199"/>
      <c r="I76" s="193"/>
      <c r="J76" s="67"/>
      <c r="K76" s="75"/>
      <c r="L76" s="193"/>
      <c r="M76" s="193"/>
      <c r="S76"/>
      <c r="T76"/>
      <c r="U76"/>
      <c r="V76"/>
      <c r="W76"/>
    </row>
    <row r="77" spans="1:23" ht="15.75" thickBot="1" x14ac:dyDescent="0.3">
      <c r="A77" s="133" t="s">
        <v>55</v>
      </c>
      <c r="B77" s="134" t="s">
        <v>333</v>
      </c>
      <c r="C77" s="107"/>
      <c r="D77" s="56"/>
      <c r="E77" s="108"/>
      <c r="F77" s="107"/>
      <c r="G77" s="200"/>
      <c r="H77" s="200"/>
      <c r="I77" s="193"/>
      <c r="J77" s="67"/>
      <c r="K77" s="75"/>
      <c r="L77" s="193"/>
      <c r="M77" s="193"/>
      <c r="S77"/>
      <c r="T77"/>
      <c r="U77"/>
      <c r="V77"/>
      <c r="W77"/>
    </row>
    <row r="78" spans="1:23" ht="15.75" thickBot="1" x14ac:dyDescent="0.3">
      <c r="A78" s="133" t="s">
        <v>51</v>
      </c>
      <c r="B78" s="134" t="s">
        <v>334</v>
      </c>
      <c r="C78" s="107"/>
      <c r="D78" s="56"/>
      <c r="E78" s="108"/>
      <c r="F78" s="107"/>
      <c r="G78" s="200"/>
      <c r="H78" s="200"/>
      <c r="I78" s="193"/>
      <c r="J78" s="67"/>
      <c r="K78" s="75"/>
      <c r="L78" s="193"/>
      <c r="M78" s="193"/>
      <c r="S78"/>
      <c r="T78"/>
      <c r="U78"/>
      <c r="V78"/>
      <c r="W78"/>
    </row>
    <row r="79" spans="1:23" ht="15.75" thickBot="1" x14ac:dyDescent="0.3">
      <c r="A79" s="133" t="s">
        <v>107</v>
      </c>
      <c r="B79" s="134" t="s">
        <v>335</v>
      </c>
      <c r="C79" s="107"/>
      <c r="D79" s="56"/>
      <c r="E79" s="108"/>
      <c r="F79" s="107"/>
      <c r="G79" s="200"/>
      <c r="H79" s="200"/>
      <c r="I79" s="193"/>
      <c r="J79" s="67"/>
      <c r="K79" s="75"/>
      <c r="L79" s="193"/>
      <c r="M79" s="193"/>
      <c r="S79"/>
      <c r="T79"/>
      <c r="U79"/>
      <c r="V79"/>
      <c r="W79"/>
    </row>
    <row r="80" spans="1:23" x14ac:dyDescent="0.25">
      <c r="G80" s="193"/>
      <c r="H80" s="193"/>
      <c r="I80" s="193"/>
      <c r="J80" s="193"/>
      <c r="K80" s="75"/>
      <c r="L80" s="193"/>
      <c r="M80" s="193"/>
    </row>
    <row r="83" spans="1:11" x14ac:dyDescent="0.25">
      <c r="A83" s="56" t="s">
        <v>338</v>
      </c>
      <c r="B83" s="56" t="str">
        <f>'MAPA DE RIESGOS'!C16</f>
        <v>Recursos energético e hídrico</v>
      </c>
      <c r="C83" s="56"/>
      <c r="D83" s="56"/>
      <c r="E83" s="56"/>
      <c r="F83" s="56"/>
      <c r="G83" s="56" t="s">
        <v>338</v>
      </c>
      <c r="H83" s="56" t="str">
        <f>B83</f>
        <v>Recursos energético e hídrico</v>
      </c>
      <c r="I83" s="56"/>
      <c r="J83" s="56"/>
      <c r="K83" s="56"/>
    </row>
    <row r="84" spans="1:11" x14ac:dyDescent="0.25">
      <c r="A84" s="56" t="s">
        <v>293</v>
      </c>
      <c r="B84" s="57" t="str">
        <f>'MAPA DE RIESGOS'!P16</f>
        <v>Falta de cultura y sensibilización en el uso eficiente y ahorro del agua.</v>
      </c>
      <c r="C84" s="107"/>
      <c r="D84" s="107"/>
      <c r="E84" s="108"/>
      <c r="F84" s="107"/>
      <c r="G84" s="56" t="s">
        <v>294</v>
      </c>
      <c r="H84" s="57" t="str">
        <f>+'MAPA DE RIESGOS'!P17</f>
        <v>Ausencia de dispositivos eléctricos ahorradores de energía eléctrica e hidríca.</v>
      </c>
      <c r="I84" s="107"/>
      <c r="J84" s="107"/>
      <c r="K84" s="108"/>
    </row>
    <row r="85" spans="1:11" x14ac:dyDescent="0.25">
      <c r="A85" s="56" t="s">
        <v>296</v>
      </c>
      <c r="B85" s="143" t="str">
        <f>+'MAPA DE RIESGOS'!T16</f>
        <v xml:space="preserve">Participar en los talleres y jornadas y estrategias de sensibilización en el uso eficiente del agua y energía. 
</v>
      </c>
      <c r="C85" s="107"/>
      <c r="D85" s="107"/>
      <c r="E85" s="108"/>
      <c r="F85" s="107"/>
      <c r="G85" s="56" t="s">
        <v>380</v>
      </c>
      <c r="H85" s="143" t="str">
        <f>+'MAPA DE RIESGOS'!T16</f>
        <v xml:space="preserve">Participar en los talleres y jornadas y estrategias de sensibilización en el uso eficiente del agua y energía. 
</v>
      </c>
      <c r="I85" s="107"/>
      <c r="J85" s="107"/>
      <c r="K85" s="108"/>
    </row>
    <row r="86" spans="1:11" ht="15.75" thickBot="1" x14ac:dyDescent="0.3">
      <c r="A86" s="107"/>
      <c r="B86" s="107"/>
      <c r="C86" s="107"/>
      <c r="D86" s="107"/>
      <c r="E86" s="108"/>
      <c r="F86" s="107"/>
      <c r="G86" s="107"/>
      <c r="H86" s="107"/>
      <c r="I86" s="107"/>
      <c r="J86" s="107"/>
      <c r="K86" s="108"/>
    </row>
    <row r="87" spans="1:11" ht="64.5" thickBot="1" x14ac:dyDescent="0.3">
      <c r="A87" s="124" t="s">
        <v>297</v>
      </c>
      <c r="B87" s="125" t="s">
        <v>298</v>
      </c>
      <c r="C87" s="126" t="s">
        <v>299</v>
      </c>
      <c r="D87" s="125" t="s">
        <v>300</v>
      </c>
      <c r="E87" s="127" t="s">
        <v>301</v>
      </c>
      <c r="F87" s="107"/>
      <c r="G87" s="124" t="s">
        <v>297</v>
      </c>
      <c r="H87" s="125" t="s">
        <v>298</v>
      </c>
      <c r="I87" s="126" t="s">
        <v>299</v>
      </c>
      <c r="J87" s="125" t="s">
        <v>300</v>
      </c>
      <c r="K87" s="127" t="s">
        <v>301</v>
      </c>
    </row>
    <row r="88" spans="1:11" x14ac:dyDescent="0.25">
      <c r="A88" s="402" t="s">
        <v>302</v>
      </c>
      <c r="B88" s="403" t="s">
        <v>303</v>
      </c>
      <c r="C88" s="204" t="s">
        <v>304</v>
      </c>
      <c r="D88" s="128">
        <v>15</v>
      </c>
      <c r="E88" s="71">
        <v>15</v>
      </c>
      <c r="F88" s="107"/>
      <c r="G88" s="402" t="s">
        <v>302</v>
      </c>
      <c r="H88" s="403" t="s">
        <v>303</v>
      </c>
      <c r="I88" s="204" t="s">
        <v>304</v>
      </c>
      <c r="J88" s="128">
        <v>15</v>
      </c>
      <c r="K88" s="71">
        <v>15</v>
      </c>
    </row>
    <row r="89" spans="1:11" x14ac:dyDescent="0.25">
      <c r="A89" s="400"/>
      <c r="B89" s="401"/>
      <c r="C89" s="202" t="s">
        <v>305</v>
      </c>
      <c r="D89" s="129">
        <v>0</v>
      </c>
      <c r="E89" s="72"/>
      <c r="F89" s="107"/>
      <c r="G89" s="400"/>
      <c r="H89" s="401"/>
      <c r="I89" s="202" t="s">
        <v>305</v>
      </c>
      <c r="J89" s="129">
        <v>0</v>
      </c>
      <c r="K89" s="72"/>
    </row>
    <row r="90" spans="1:11" x14ac:dyDescent="0.25">
      <c r="A90" s="400"/>
      <c r="B90" s="401" t="s">
        <v>306</v>
      </c>
      <c r="C90" s="202" t="s">
        <v>307</v>
      </c>
      <c r="D90" s="129">
        <v>15</v>
      </c>
      <c r="E90" s="72">
        <v>15</v>
      </c>
      <c r="F90" s="107"/>
      <c r="G90" s="400"/>
      <c r="H90" s="401" t="s">
        <v>306</v>
      </c>
      <c r="I90" s="202" t="s">
        <v>307</v>
      </c>
      <c r="J90" s="129">
        <v>15</v>
      </c>
      <c r="K90" s="72">
        <v>15</v>
      </c>
    </row>
    <row r="91" spans="1:11" x14ac:dyDescent="0.25">
      <c r="A91" s="400"/>
      <c r="B91" s="401"/>
      <c r="C91" s="202" t="s">
        <v>308</v>
      </c>
      <c r="D91" s="129">
        <v>0</v>
      </c>
      <c r="E91" s="72"/>
      <c r="F91" s="107"/>
      <c r="G91" s="400"/>
      <c r="H91" s="401"/>
      <c r="I91" s="202" t="s">
        <v>308</v>
      </c>
      <c r="J91" s="129">
        <v>0</v>
      </c>
      <c r="K91" s="72"/>
    </row>
    <row r="92" spans="1:11" x14ac:dyDescent="0.25">
      <c r="A92" s="400" t="s">
        <v>309</v>
      </c>
      <c r="B92" s="401" t="s">
        <v>310</v>
      </c>
      <c r="C92" s="202" t="s">
        <v>311</v>
      </c>
      <c r="D92" s="129">
        <v>15</v>
      </c>
      <c r="E92" s="72">
        <v>15</v>
      </c>
      <c r="F92" s="107"/>
      <c r="G92" s="400" t="s">
        <v>309</v>
      </c>
      <c r="H92" s="401" t="s">
        <v>310</v>
      </c>
      <c r="I92" s="202" t="s">
        <v>311</v>
      </c>
      <c r="J92" s="129">
        <v>15</v>
      </c>
      <c r="K92" s="72">
        <v>15</v>
      </c>
    </row>
    <row r="93" spans="1:11" x14ac:dyDescent="0.25">
      <c r="A93" s="400"/>
      <c r="B93" s="401"/>
      <c r="C93" s="202" t="s">
        <v>312</v>
      </c>
      <c r="D93" s="129">
        <v>0</v>
      </c>
      <c r="E93" s="72"/>
      <c r="F93" s="107"/>
      <c r="G93" s="400"/>
      <c r="H93" s="401"/>
      <c r="I93" s="202" t="s">
        <v>312</v>
      </c>
      <c r="J93" s="129">
        <v>0</v>
      </c>
      <c r="K93" s="72"/>
    </row>
    <row r="94" spans="1:11" ht="25.5" x14ac:dyDescent="0.25">
      <c r="A94" s="400" t="s">
        <v>313</v>
      </c>
      <c r="B94" s="401" t="s">
        <v>314</v>
      </c>
      <c r="C94" s="202" t="s">
        <v>315</v>
      </c>
      <c r="D94" s="129">
        <v>15</v>
      </c>
      <c r="E94" s="72">
        <v>15</v>
      </c>
      <c r="F94" s="107"/>
      <c r="G94" s="400" t="s">
        <v>313</v>
      </c>
      <c r="H94" s="401" t="s">
        <v>314</v>
      </c>
      <c r="I94" s="202" t="s">
        <v>315</v>
      </c>
      <c r="J94" s="129">
        <v>15</v>
      </c>
      <c r="K94" s="72">
        <v>15</v>
      </c>
    </row>
    <row r="95" spans="1:11" x14ac:dyDescent="0.25">
      <c r="A95" s="400"/>
      <c r="B95" s="401"/>
      <c r="C95" s="202" t="s">
        <v>316</v>
      </c>
      <c r="D95" s="129">
        <v>0</v>
      </c>
      <c r="E95" s="72"/>
      <c r="F95" s="107"/>
      <c r="G95" s="400"/>
      <c r="H95" s="401"/>
      <c r="I95" s="202" t="s">
        <v>316</v>
      </c>
      <c r="J95" s="129">
        <v>0</v>
      </c>
      <c r="K95" s="72"/>
    </row>
    <row r="96" spans="1:11" x14ac:dyDescent="0.25">
      <c r="A96" s="400" t="s">
        <v>317</v>
      </c>
      <c r="B96" s="401" t="s">
        <v>318</v>
      </c>
      <c r="C96" s="202" t="s">
        <v>319</v>
      </c>
      <c r="D96" s="129">
        <v>15</v>
      </c>
      <c r="E96" s="72">
        <v>15</v>
      </c>
      <c r="F96" s="107"/>
      <c r="G96" s="400" t="s">
        <v>317</v>
      </c>
      <c r="H96" s="401" t="s">
        <v>318</v>
      </c>
      <c r="I96" s="202" t="s">
        <v>319</v>
      </c>
      <c r="J96" s="129">
        <v>15</v>
      </c>
      <c r="K96" s="72">
        <v>15</v>
      </c>
    </row>
    <row r="97" spans="1:11" x14ac:dyDescent="0.25">
      <c r="A97" s="400"/>
      <c r="B97" s="401"/>
      <c r="C97" s="202" t="s">
        <v>320</v>
      </c>
      <c r="D97" s="129">
        <v>0</v>
      </c>
      <c r="E97" s="72"/>
      <c r="F97" s="107"/>
      <c r="G97" s="400"/>
      <c r="H97" s="401"/>
      <c r="I97" s="202" t="s">
        <v>320</v>
      </c>
      <c r="J97" s="129">
        <v>0</v>
      </c>
      <c r="K97" s="72"/>
    </row>
    <row r="98" spans="1:11" ht="38.25" x14ac:dyDescent="0.25">
      <c r="A98" s="400" t="s">
        <v>321</v>
      </c>
      <c r="B98" s="401" t="s">
        <v>322</v>
      </c>
      <c r="C98" s="202" t="s">
        <v>323</v>
      </c>
      <c r="D98" s="129">
        <v>15</v>
      </c>
      <c r="E98" s="72">
        <v>15</v>
      </c>
      <c r="F98" s="107"/>
      <c r="G98" s="400" t="s">
        <v>321</v>
      </c>
      <c r="H98" s="401" t="s">
        <v>322</v>
      </c>
      <c r="I98" s="202" t="s">
        <v>323</v>
      </c>
      <c r="J98" s="129">
        <v>15</v>
      </c>
      <c r="K98" s="72">
        <v>15</v>
      </c>
    </row>
    <row r="99" spans="1:11" ht="38.25" x14ac:dyDescent="0.25">
      <c r="A99" s="400"/>
      <c r="B99" s="401"/>
      <c r="C99" s="202" t="s">
        <v>324</v>
      </c>
      <c r="D99" s="129">
        <v>0</v>
      </c>
      <c r="E99" s="72"/>
      <c r="F99" s="107"/>
      <c r="G99" s="400"/>
      <c r="H99" s="401"/>
      <c r="I99" s="202" t="s">
        <v>324</v>
      </c>
      <c r="J99" s="129">
        <v>0</v>
      </c>
      <c r="K99" s="72"/>
    </row>
    <row r="100" spans="1:11" x14ac:dyDescent="0.25">
      <c r="A100" s="400" t="s">
        <v>325</v>
      </c>
      <c r="B100" s="401" t="s">
        <v>326</v>
      </c>
      <c r="C100" s="202" t="s">
        <v>327</v>
      </c>
      <c r="D100" s="129">
        <v>10</v>
      </c>
      <c r="E100" s="72"/>
      <c r="F100" s="107"/>
      <c r="G100" s="400" t="s">
        <v>325</v>
      </c>
      <c r="H100" s="401" t="s">
        <v>326</v>
      </c>
      <c r="I100" s="202" t="s">
        <v>327</v>
      </c>
      <c r="J100" s="129">
        <v>10</v>
      </c>
      <c r="K100" s="72"/>
    </row>
    <row r="101" spans="1:11" x14ac:dyDescent="0.25">
      <c r="A101" s="400"/>
      <c r="B101" s="401"/>
      <c r="C101" s="202" t="s">
        <v>328</v>
      </c>
      <c r="D101" s="129">
        <v>5</v>
      </c>
      <c r="E101" s="72">
        <v>5</v>
      </c>
      <c r="F101" s="107"/>
      <c r="G101" s="400"/>
      <c r="H101" s="401"/>
      <c r="I101" s="202" t="s">
        <v>328</v>
      </c>
      <c r="J101" s="129">
        <v>5</v>
      </c>
      <c r="K101" s="72">
        <v>5</v>
      </c>
    </row>
    <row r="102" spans="1:11" ht="15.75" thickBot="1" x14ac:dyDescent="0.3">
      <c r="A102" s="400"/>
      <c r="B102" s="401"/>
      <c r="C102" s="202" t="s">
        <v>329</v>
      </c>
      <c r="D102" s="130">
        <v>0</v>
      </c>
      <c r="E102" s="73"/>
      <c r="F102" s="107"/>
      <c r="G102" s="400"/>
      <c r="H102" s="401"/>
      <c r="I102" s="202" t="s">
        <v>329</v>
      </c>
      <c r="J102" s="130">
        <v>0</v>
      </c>
      <c r="K102" s="73"/>
    </row>
    <row r="103" spans="1:11" ht="15.75" thickBot="1" x14ac:dyDescent="0.3">
      <c r="A103" s="107"/>
      <c r="B103" s="107"/>
      <c r="C103" s="107"/>
      <c r="D103" s="64" t="s">
        <v>330</v>
      </c>
      <c r="E103" s="74">
        <f>SUM(E88:E102)</f>
        <v>95</v>
      </c>
      <c r="F103" s="107"/>
      <c r="G103" s="107"/>
      <c r="H103" s="107"/>
      <c r="I103" s="107"/>
      <c r="J103" s="64" t="s">
        <v>330</v>
      </c>
      <c r="K103" s="74">
        <f>SUM(K88:K102)</f>
        <v>95</v>
      </c>
    </row>
    <row r="104" spans="1:11" ht="39" thickBot="1" x14ac:dyDescent="0.3">
      <c r="A104" s="131" t="s">
        <v>331</v>
      </c>
      <c r="B104" s="132" t="s">
        <v>332</v>
      </c>
      <c r="C104" s="107"/>
      <c r="D104" s="56"/>
      <c r="E104" s="108"/>
      <c r="F104" s="107"/>
      <c r="G104" s="131" t="s">
        <v>331</v>
      </c>
      <c r="H104" s="132" t="s">
        <v>332</v>
      </c>
      <c r="I104" s="107"/>
      <c r="J104" s="56"/>
      <c r="K104" s="108"/>
    </row>
    <row r="105" spans="1:11" ht="15.75" thickBot="1" x14ac:dyDescent="0.3">
      <c r="A105" s="133" t="s">
        <v>55</v>
      </c>
      <c r="B105" s="134" t="s">
        <v>333</v>
      </c>
      <c r="C105" s="107"/>
      <c r="D105" s="56"/>
      <c r="E105" s="108"/>
      <c r="F105" s="107"/>
      <c r="G105" s="133" t="s">
        <v>55</v>
      </c>
      <c r="H105" s="134" t="s">
        <v>333</v>
      </c>
      <c r="I105" s="107"/>
      <c r="J105" s="56"/>
      <c r="K105" s="108"/>
    </row>
    <row r="106" spans="1:11" ht="15.75" thickBot="1" x14ac:dyDescent="0.3">
      <c r="A106" s="133" t="s">
        <v>51</v>
      </c>
      <c r="B106" s="134" t="s">
        <v>334</v>
      </c>
      <c r="C106" s="107"/>
      <c r="D106" s="56"/>
      <c r="E106" s="108"/>
      <c r="F106" s="107"/>
      <c r="G106" s="133" t="s">
        <v>51</v>
      </c>
      <c r="H106" s="134" t="s">
        <v>334</v>
      </c>
      <c r="I106" s="107"/>
      <c r="J106" s="56"/>
      <c r="K106" s="108"/>
    </row>
    <row r="107" spans="1:11" ht="15.75" thickBot="1" x14ac:dyDescent="0.3">
      <c r="A107" s="133" t="s">
        <v>107</v>
      </c>
      <c r="B107" s="134" t="s">
        <v>335</v>
      </c>
      <c r="C107" s="107"/>
      <c r="D107" s="56"/>
      <c r="E107" s="108"/>
      <c r="F107" s="107"/>
      <c r="G107" s="133" t="s">
        <v>107</v>
      </c>
      <c r="H107" s="134" t="s">
        <v>335</v>
      </c>
      <c r="I107" s="107"/>
      <c r="J107" s="56"/>
      <c r="K107" s="108"/>
    </row>
    <row r="108" spans="1:11" x14ac:dyDescent="0.25">
      <c r="G108" s="107"/>
      <c r="H108" s="107"/>
      <c r="I108" s="107"/>
      <c r="J108" s="107"/>
      <c r="K108" s="108"/>
    </row>
    <row r="111" spans="1:11" x14ac:dyDescent="0.25">
      <c r="A111" s="56" t="s">
        <v>401</v>
      </c>
      <c r="B111" s="56" t="str">
        <f>'MAPA DE RIESGOS'!D18</f>
        <v>Posibilidad de afectar la integridad o disponibilidad de la información.</v>
      </c>
      <c r="C111" s="56"/>
      <c r="D111" s="56"/>
      <c r="E111" s="56"/>
      <c r="F111" s="56"/>
      <c r="G111" s="56" t="s">
        <v>401</v>
      </c>
      <c r="H111" s="56" t="str">
        <f>B111</f>
        <v>Posibilidad de afectar la integridad o disponibilidad de la información.</v>
      </c>
      <c r="I111" s="56"/>
      <c r="J111" s="56"/>
      <c r="K111" s="56"/>
    </row>
    <row r="112" spans="1:11" x14ac:dyDescent="0.25">
      <c r="A112" s="56" t="s">
        <v>293</v>
      </c>
      <c r="B112" s="57" t="str">
        <f>'MAPA DE RIESGOS'!P18</f>
        <v>Falta de capacitaciones para el personal de Bienestar Universitario en el tema de herramientas ofimáticas y de seguridad digital debido al ingreso de personal nuevo.</v>
      </c>
      <c r="C112" s="107"/>
      <c r="D112" s="107"/>
      <c r="E112" s="108"/>
      <c r="F112" s="107"/>
      <c r="G112" s="56" t="s">
        <v>294</v>
      </c>
      <c r="H112" s="57" t="str">
        <f>+'MAPA DE RIESGOS'!P19</f>
        <v>Ausencia de sincronización de la información en el OneDrive Institucional.</v>
      </c>
      <c r="I112" s="107"/>
      <c r="J112" s="107"/>
      <c r="K112" s="108"/>
    </row>
    <row r="113" spans="1:11" x14ac:dyDescent="0.25">
      <c r="A113" s="56" t="s">
        <v>296</v>
      </c>
      <c r="B113" s="143" t="str">
        <f>+'MAPA DE RIESGOS'!T18</f>
        <v>Solicitar capacitación al área de seguridad de la información.</v>
      </c>
      <c r="C113" s="107"/>
      <c r="D113" s="107"/>
      <c r="E113" s="108"/>
      <c r="F113" s="107"/>
      <c r="G113" s="56" t="s">
        <v>380</v>
      </c>
      <c r="H113" s="143" t="str">
        <f>+'MAPA DE RIESGOS'!T19</f>
        <v>Mantener la información institucional en el onedrive de acuerdo a los lineamientos definidos por el área de seguridad de información.</v>
      </c>
      <c r="I113" s="107"/>
      <c r="J113" s="107"/>
      <c r="K113" s="108"/>
    </row>
    <row r="114" spans="1:11" ht="15.75" thickBot="1" x14ac:dyDescent="0.3">
      <c r="A114" s="107"/>
      <c r="B114" s="107"/>
      <c r="C114" s="107"/>
      <c r="D114" s="107"/>
      <c r="E114" s="108"/>
      <c r="F114" s="107"/>
      <c r="G114" s="107"/>
      <c r="H114" s="107"/>
      <c r="I114" s="107"/>
      <c r="J114" s="107"/>
      <c r="K114" s="108"/>
    </row>
    <row r="115" spans="1:11" ht="64.5" thickBot="1" x14ac:dyDescent="0.3">
      <c r="A115" s="124" t="s">
        <v>297</v>
      </c>
      <c r="B115" s="125" t="s">
        <v>298</v>
      </c>
      <c r="C115" s="126" t="s">
        <v>299</v>
      </c>
      <c r="D115" s="125" t="s">
        <v>300</v>
      </c>
      <c r="E115" s="127" t="s">
        <v>301</v>
      </c>
      <c r="F115" s="107"/>
      <c r="G115" s="124" t="s">
        <v>297</v>
      </c>
      <c r="H115" s="125" t="s">
        <v>298</v>
      </c>
      <c r="I115" s="126" t="s">
        <v>299</v>
      </c>
      <c r="J115" s="125" t="s">
        <v>300</v>
      </c>
      <c r="K115" s="127" t="s">
        <v>301</v>
      </c>
    </row>
    <row r="116" spans="1:11" x14ac:dyDescent="0.25">
      <c r="A116" s="402" t="s">
        <v>302</v>
      </c>
      <c r="B116" s="403" t="s">
        <v>303</v>
      </c>
      <c r="C116" s="215" t="s">
        <v>304</v>
      </c>
      <c r="D116" s="128">
        <v>15</v>
      </c>
      <c r="E116" s="71">
        <v>15</v>
      </c>
      <c r="F116" s="107"/>
      <c r="G116" s="402" t="s">
        <v>302</v>
      </c>
      <c r="H116" s="403" t="s">
        <v>303</v>
      </c>
      <c r="I116" s="215" t="s">
        <v>304</v>
      </c>
      <c r="J116" s="128">
        <v>15</v>
      </c>
      <c r="K116" s="71">
        <v>15</v>
      </c>
    </row>
    <row r="117" spans="1:11" x14ac:dyDescent="0.25">
      <c r="A117" s="400"/>
      <c r="B117" s="401"/>
      <c r="C117" s="216" t="s">
        <v>305</v>
      </c>
      <c r="D117" s="129">
        <v>0</v>
      </c>
      <c r="E117" s="72"/>
      <c r="F117" s="107"/>
      <c r="G117" s="400"/>
      <c r="H117" s="401"/>
      <c r="I117" s="216" t="s">
        <v>305</v>
      </c>
      <c r="J117" s="129">
        <v>0</v>
      </c>
      <c r="K117" s="72"/>
    </row>
    <row r="118" spans="1:11" x14ac:dyDescent="0.25">
      <c r="A118" s="400"/>
      <c r="B118" s="401" t="s">
        <v>306</v>
      </c>
      <c r="C118" s="216" t="s">
        <v>307</v>
      </c>
      <c r="D118" s="129">
        <v>15</v>
      </c>
      <c r="E118" s="72">
        <v>15</v>
      </c>
      <c r="F118" s="107"/>
      <c r="G118" s="400"/>
      <c r="H118" s="401" t="s">
        <v>306</v>
      </c>
      <c r="I118" s="216" t="s">
        <v>307</v>
      </c>
      <c r="J118" s="129">
        <v>15</v>
      </c>
      <c r="K118" s="72">
        <v>15</v>
      </c>
    </row>
    <row r="119" spans="1:11" x14ac:dyDescent="0.25">
      <c r="A119" s="400"/>
      <c r="B119" s="401"/>
      <c r="C119" s="216" t="s">
        <v>308</v>
      </c>
      <c r="D119" s="129">
        <v>0</v>
      </c>
      <c r="E119" s="72"/>
      <c r="F119" s="107"/>
      <c r="G119" s="400"/>
      <c r="H119" s="401"/>
      <c r="I119" s="216" t="s">
        <v>308</v>
      </c>
      <c r="J119" s="129">
        <v>0</v>
      </c>
      <c r="K119" s="72"/>
    </row>
    <row r="120" spans="1:11" x14ac:dyDescent="0.25">
      <c r="A120" s="400" t="s">
        <v>309</v>
      </c>
      <c r="B120" s="401" t="s">
        <v>310</v>
      </c>
      <c r="C120" s="216" t="s">
        <v>311</v>
      </c>
      <c r="D120" s="129">
        <v>15</v>
      </c>
      <c r="E120" s="72">
        <v>15</v>
      </c>
      <c r="F120" s="107"/>
      <c r="G120" s="400" t="s">
        <v>309</v>
      </c>
      <c r="H120" s="401" t="s">
        <v>310</v>
      </c>
      <c r="I120" s="216" t="s">
        <v>311</v>
      </c>
      <c r="J120" s="129">
        <v>15</v>
      </c>
      <c r="K120" s="72">
        <v>15</v>
      </c>
    </row>
    <row r="121" spans="1:11" x14ac:dyDescent="0.25">
      <c r="A121" s="400"/>
      <c r="B121" s="401"/>
      <c r="C121" s="216" t="s">
        <v>312</v>
      </c>
      <c r="D121" s="129">
        <v>0</v>
      </c>
      <c r="E121" s="72"/>
      <c r="F121" s="107"/>
      <c r="G121" s="400"/>
      <c r="H121" s="401"/>
      <c r="I121" s="216" t="s">
        <v>312</v>
      </c>
      <c r="J121" s="129">
        <v>0</v>
      </c>
      <c r="K121" s="72"/>
    </row>
    <row r="122" spans="1:11" ht="25.5" x14ac:dyDescent="0.25">
      <c r="A122" s="400" t="s">
        <v>313</v>
      </c>
      <c r="B122" s="401" t="s">
        <v>314</v>
      </c>
      <c r="C122" s="216" t="s">
        <v>315</v>
      </c>
      <c r="D122" s="129">
        <v>15</v>
      </c>
      <c r="E122" s="72">
        <v>15</v>
      </c>
      <c r="F122" s="107"/>
      <c r="G122" s="400" t="s">
        <v>313</v>
      </c>
      <c r="H122" s="401" t="s">
        <v>314</v>
      </c>
      <c r="I122" s="216" t="s">
        <v>315</v>
      </c>
      <c r="J122" s="129">
        <v>15</v>
      </c>
      <c r="K122" s="72">
        <v>15</v>
      </c>
    </row>
    <row r="123" spans="1:11" x14ac:dyDescent="0.25">
      <c r="A123" s="400"/>
      <c r="B123" s="401"/>
      <c r="C123" s="216" t="s">
        <v>316</v>
      </c>
      <c r="D123" s="129">
        <v>0</v>
      </c>
      <c r="E123" s="72"/>
      <c r="F123" s="107"/>
      <c r="G123" s="400"/>
      <c r="H123" s="401"/>
      <c r="I123" s="216" t="s">
        <v>316</v>
      </c>
      <c r="J123" s="129">
        <v>0</v>
      </c>
      <c r="K123" s="72"/>
    </row>
    <row r="124" spans="1:11" x14ac:dyDescent="0.25">
      <c r="A124" s="400" t="s">
        <v>317</v>
      </c>
      <c r="B124" s="401" t="s">
        <v>318</v>
      </c>
      <c r="C124" s="216" t="s">
        <v>319</v>
      </c>
      <c r="D124" s="129">
        <v>15</v>
      </c>
      <c r="E124" s="72">
        <v>15</v>
      </c>
      <c r="F124" s="107"/>
      <c r="G124" s="400" t="s">
        <v>317</v>
      </c>
      <c r="H124" s="401" t="s">
        <v>318</v>
      </c>
      <c r="I124" s="216" t="s">
        <v>319</v>
      </c>
      <c r="J124" s="129">
        <v>15</v>
      </c>
      <c r="K124" s="72">
        <v>15</v>
      </c>
    </row>
    <row r="125" spans="1:11" x14ac:dyDescent="0.25">
      <c r="A125" s="400"/>
      <c r="B125" s="401"/>
      <c r="C125" s="216" t="s">
        <v>320</v>
      </c>
      <c r="D125" s="129">
        <v>0</v>
      </c>
      <c r="E125" s="72"/>
      <c r="F125" s="107"/>
      <c r="G125" s="400"/>
      <c r="H125" s="401"/>
      <c r="I125" s="216" t="s">
        <v>320</v>
      </c>
      <c r="J125" s="129">
        <v>0</v>
      </c>
      <c r="K125" s="72"/>
    </row>
    <row r="126" spans="1:11" ht="38.25" x14ac:dyDescent="0.25">
      <c r="A126" s="400" t="s">
        <v>321</v>
      </c>
      <c r="B126" s="401" t="s">
        <v>322</v>
      </c>
      <c r="C126" s="216" t="s">
        <v>323</v>
      </c>
      <c r="D126" s="129">
        <v>15</v>
      </c>
      <c r="E126" s="72">
        <v>15</v>
      </c>
      <c r="F126" s="107"/>
      <c r="G126" s="400" t="s">
        <v>321</v>
      </c>
      <c r="H126" s="401" t="s">
        <v>322</v>
      </c>
      <c r="I126" s="216" t="s">
        <v>323</v>
      </c>
      <c r="J126" s="129">
        <v>15</v>
      </c>
      <c r="K126" s="72">
        <v>15</v>
      </c>
    </row>
    <row r="127" spans="1:11" ht="38.25" x14ac:dyDescent="0.25">
      <c r="A127" s="400"/>
      <c r="B127" s="401"/>
      <c r="C127" s="216" t="s">
        <v>324</v>
      </c>
      <c r="D127" s="129">
        <v>0</v>
      </c>
      <c r="E127" s="72"/>
      <c r="F127" s="107"/>
      <c r="G127" s="400"/>
      <c r="H127" s="401"/>
      <c r="I127" s="216" t="s">
        <v>324</v>
      </c>
      <c r="J127" s="129">
        <v>0</v>
      </c>
      <c r="K127" s="72"/>
    </row>
    <row r="128" spans="1:11" x14ac:dyDescent="0.25">
      <c r="A128" s="400" t="s">
        <v>325</v>
      </c>
      <c r="B128" s="401" t="s">
        <v>326</v>
      </c>
      <c r="C128" s="216" t="s">
        <v>327</v>
      </c>
      <c r="D128" s="129">
        <v>10</v>
      </c>
      <c r="E128" s="72"/>
      <c r="F128" s="107"/>
      <c r="G128" s="400" t="s">
        <v>325</v>
      </c>
      <c r="H128" s="401" t="s">
        <v>326</v>
      </c>
      <c r="I128" s="216" t="s">
        <v>327</v>
      </c>
      <c r="J128" s="129">
        <v>10</v>
      </c>
      <c r="K128" s="72"/>
    </row>
    <row r="129" spans="1:11" x14ac:dyDescent="0.25">
      <c r="A129" s="400"/>
      <c r="B129" s="401"/>
      <c r="C129" s="216" t="s">
        <v>328</v>
      </c>
      <c r="D129" s="129">
        <v>5</v>
      </c>
      <c r="E129" s="72">
        <v>5</v>
      </c>
      <c r="F129" s="107"/>
      <c r="G129" s="400"/>
      <c r="H129" s="401"/>
      <c r="I129" s="216" t="s">
        <v>328</v>
      </c>
      <c r="J129" s="129">
        <v>5</v>
      </c>
      <c r="K129" s="72">
        <v>5</v>
      </c>
    </row>
    <row r="130" spans="1:11" ht="15.75" thickBot="1" x14ac:dyDescent="0.3">
      <c r="A130" s="400"/>
      <c r="B130" s="401"/>
      <c r="C130" s="216" t="s">
        <v>329</v>
      </c>
      <c r="D130" s="130">
        <v>0</v>
      </c>
      <c r="E130" s="73"/>
      <c r="F130" s="107"/>
      <c r="G130" s="400"/>
      <c r="H130" s="401"/>
      <c r="I130" s="216" t="s">
        <v>329</v>
      </c>
      <c r="J130" s="130">
        <v>0</v>
      </c>
      <c r="K130" s="73"/>
    </row>
    <row r="131" spans="1:11" ht="15.75" thickBot="1" x14ac:dyDescent="0.3">
      <c r="A131" s="107"/>
      <c r="B131" s="107"/>
      <c r="C131" s="107"/>
      <c r="D131" s="64" t="s">
        <v>330</v>
      </c>
      <c r="E131" s="74">
        <f>SUM(E116:E130)</f>
        <v>95</v>
      </c>
      <c r="F131" s="107"/>
      <c r="G131" s="107"/>
      <c r="H131" s="107"/>
      <c r="I131" s="107"/>
      <c r="J131" s="64" t="s">
        <v>330</v>
      </c>
      <c r="K131" s="74">
        <f>SUM(K116:K130)</f>
        <v>95</v>
      </c>
    </row>
    <row r="132" spans="1:11" ht="39" thickBot="1" x14ac:dyDescent="0.3">
      <c r="A132" s="131" t="s">
        <v>331</v>
      </c>
      <c r="B132" s="132" t="s">
        <v>332</v>
      </c>
      <c r="C132" s="107"/>
      <c r="D132" s="56"/>
      <c r="E132" s="108"/>
      <c r="F132" s="107"/>
      <c r="G132" s="131" t="s">
        <v>331</v>
      </c>
      <c r="H132" s="132" t="s">
        <v>332</v>
      </c>
      <c r="I132" s="107"/>
      <c r="J132" s="56"/>
      <c r="K132" s="108"/>
    </row>
    <row r="133" spans="1:11" ht="15.75" thickBot="1" x14ac:dyDescent="0.3">
      <c r="A133" s="133" t="s">
        <v>55</v>
      </c>
      <c r="B133" s="134" t="s">
        <v>333</v>
      </c>
      <c r="C133" s="107"/>
      <c r="D133" s="56"/>
      <c r="E133" s="108"/>
      <c r="F133" s="107"/>
      <c r="G133" s="133" t="s">
        <v>55</v>
      </c>
      <c r="H133" s="134" t="s">
        <v>333</v>
      </c>
      <c r="I133" s="107"/>
      <c r="J133" s="56"/>
      <c r="K133" s="108"/>
    </row>
    <row r="134" spans="1:11" ht="15.75" thickBot="1" x14ac:dyDescent="0.3">
      <c r="A134" s="133" t="s">
        <v>51</v>
      </c>
      <c r="B134" s="134" t="s">
        <v>334</v>
      </c>
      <c r="C134" s="107"/>
      <c r="D134" s="56"/>
      <c r="E134" s="108"/>
      <c r="F134" s="107"/>
      <c r="G134" s="133" t="s">
        <v>51</v>
      </c>
      <c r="H134" s="134" t="s">
        <v>334</v>
      </c>
      <c r="I134" s="107"/>
      <c r="J134" s="56"/>
      <c r="K134" s="108"/>
    </row>
    <row r="135" spans="1:11" ht="15.75" thickBot="1" x14ac:dyDescent="0.3">
      <c r="A135" s="133" t="s">
        <v>107</v>
      </c>
      <c r="B135" s="134" t="s">
        <v>335</v>
      </c>
      <c r="C135" s="107"/>
      <c r="D135" s="56"/>
      <c r="E135" s="108"/>
      <c r="F135" s="107"/>
      <c r="G135" s="133" t="s">
        <v>107</v>
      </c>
      <c r="H135" s="134" t="s">
        <v>335</v>
      </c>
      <c r="I135" s="107"/>
      <c r="J135" s="56"/>
      <c r="K135" s="108"/>
    </row>
    <row r="136" spans="1:11" x14ac:dyDescent="0.25">
      <c r="A136" s="107"/>
      <c r="B136" s="107"/>
      <c r="C136" s="107"/>
      <c r="D136" s="107"/>
      <c r="E136" s="108"/>
      <c r="F136" s="107"/>
      <c r="G136" s="107"/>
      <c r="H136" s="107"/>
      <c r="I136" s="107"/>
      <c r="J136" s="107"/>
      <c r="K136" s="108"/>
    </row>
  </sheetData>
  <mergeCells count="182">
    <mergeCell ref="A128:A130"/>
    <mergeCell ref="B128:B130"/>
    <mergeCell ref="G128:G130"/>
    <mergeCell ref="H128:H130"/>
    <mergeCell ref="A122:A123"/>
    <mergeCell ref="B122:B123"/>
    <mergeCell ref="G122:G123"/>
    <mergeCell ref="H122:H123"/>
    <mergeCell ref="A124:A125"/>
    <mergeCell ref="B124:B125"/>
    <mergeCell ref="G124:G125"/>
    <mergeCell ref="H124:H125"/>
    <mergeCell ref="A126:A127"/>
    <mergeCell ref="B126:B127"/>
    <mergeCell ref="G126:G127"/>
    <mergeCell ref="H126:H127"/>
    <mergeCell ref="A116:A119"/>
    <mergeCell ref="B116:B117"/>
    <mergeCell ref="G116:G119"/>
    <mergeCell ref="H116:H117"/>
    <mergeCell ref="B118:B119"/>
    <mergeCell ref="H118:H119"/>
    <mergeCell ref="A120:A121"/>
    <mergeCell ref="B120:B121"/>
    <mergeCell ref="G120:G121"/>
    <mergeCell ref="H120:H121"/>
    <mergeCell ref="Y16:Y17"/>
    <mergeCell ref="Z16:Z17"/>
    <mergeCell ref="Y18:Y20"/>
    <mergeCell ref="Z18:Z20"/>
    <mergeCell ref="Y6:Y9"/>
    <mergeCell ref="Z6:Z7"/>
    <mergeCell ref="Z8:Z9"/>
    <mergeCell ref="Y10:Y11"/>
    <mergeCell ref="Z10:Z11"/>
    <mergeCell ref="Y12:Y13"/>
    <mergeCell ref="Z12:Z13"/>
    <mergeCell ref="Y14:Y15"/>
    <mergeCell ref="Z14:Z15"/>
    <mergeCell ref="M43:M44"/>
    <mergeCell ref="N43:N44"/>
    <mergeCell ref="M45:M47"/>
    <mergeCell ref="N45:N47"/>
    <mergeCell ref="N33:N34"/>
    <mergeCell ref="N35:N36"/>
    <mergeCell ref="M37:M38"/>
    <mergeCell ref="N37:N38"/>
    <mergeCell ref="M39:M40"/>
    <mergeCell ref="N39:N40"/>
    <mergeCell ref="S6:S9"/>
    <mergeCell ref="S14:S15"/>
    <mergeCell ref="M33:M36"/>
    <mergeCell ref="M41:M42"/>
    <mergeCell ref="T14:T15"/>
    <mergeCell ref="S16:S17"/>
    <mergeCell ref="T16:T17"/>
    <mergeCell ref="S18:S20"/>
    <mergeCell ref="T18:T20"/>
    <mergeCell ref="T6:T7"/>
    <mergeCell ref="T8:T9"/>
    <mergeCell ref="S10:S11"/>
    <mergeCell ref="T10:T11"/>
    <mergeCell ref="S12:S13"/>
    <mergeCell ref="T12:T13"/>
    <mergeCell ref="N41:N42"/>
    <mergeCell ref="N18:N20"/>
    <mergeCell ref="M18:M20"/>
    <mergeCell ref="N16:N17"/>
    <mergeCell ref="M6:M9"/>
    <mergeCell ref="N6:N7"/>
    <mergeCell ref="N8:N9"/>
    <mergeCell ref="M10:M11"/>
    <mergeCell ref="N10:N11"/>
    <mergeCell ref="A41:A42"/>
    <mergeCell ref="B41:B42"/>
    <mergeCell ref="G41:G42"/>
    <mergeCell ref="H41:H42"/>
    <mergeCell ref="A43:A44"/>
    <mergeCell ref="B43:B44"/>
    <mergeCell ref="G43:G44"/>
    <mergeCell ref="H43:H44"/>
    <mergeCell ref="A45:A47"/>
    <mergeCell ref="B45:B47"/>
    <mergeCell ref="G45:G47"/>
    <mergeCell ref="H45:H47"/>
    <mergeCell ref="A18:A20"/>
    <mergeCell ref="B18:B20"/>
    <mergeCell ref="G37:G38"/>
    <mergeCell ref="H37:H38"/>
    <mergeCell ref="A39:A40"/>
    <mergeCell ref="B39:B40"/>
    <mergeCell ref="G39:G40"/>
    <mergeCell ref="H39:H40"/>
    <mergeCell ref="A33:A36"/>
    <mergeCell ref="B33:B34"/>
    <mergeCell ref="G33:G36"/>
    <mergeCell ref="H33:H34"/>
    <mergeCell ref="B35:B36"/>
    <mergeCell ref="H35:H36"/>
    <mergeCell ref="A37:A38"/>
    <mergeCell ref="B37:B38"/>
    <mergeCell ref="M12:M13"/>
    <mergeCell ref="N12:N13"/>
    <mergeCell ref="M14:M15"/>
    <mergeCell ref="N14:N15"/>
    <mergeCell ref="M16:M17"/>
    <mergeCell ref="A12:A13"/>
    <mergeCell ref="B12:B13"/>
    <mergeCell ref="A14:A15"/>
    <mergeCell ref="B14:B15"/>
    <mergeCell ref="A16:A17"/>
    <mergeCell ref="B16:B17"/>
    <mergeCell ref="A6:A9"/>
    <mergeCell ref="B6:B7"/>
    <mergeCell ref="B8:B9"/>
    <mergeCell ref="A10:A11"/>
    <mergeCell ref="B10:B11"/>
    <mergeCell ref="A60:A63"/>
    <mergeCell ref="B60:B61"/>
    <mergeCell ref="G60:G63"/>
    <mergeCell ref="H60:H61"/>
    <mergeCell ref="B62:B63"/>
    <mergeCell ref="H62:H63"/>
    <mergeCell ref="G16:G17"/>
    <mergeCell ref="H16:H17"/>
    <mergeCell ref="G18:G20"/>
    <mergeCell ref="H18:H20"/>
    <mergeCell ref="G6:G9"/>
    <mergeCell ref="H6:H7"/>
    <mergeCell ref="H8:H9"/>
    <mergeCell ref="G10:G11"/>
    <mergeCell ref="H10:H11"/>
    <mergeCell ref="G12:G13"/>
    <mergeCell ref="H12:H13"/>
    <mergeCell ref="G14:G15"/>
    <mergeCell ref="H14:H15"/>
    <mergeCell ref="A64:A65"/>
    <mergeCell ref="B64:B65"/>
    <mergeCell ref="G64:G65"/>
    <mergeCell ref="H64:H65"/>
    <mergeCell ref="A72:A74"/>
    <mergeCell ref="B72:B74"/>
    <mergeCell ref="G72:G74"/>
    <mergeCell ref="H72:H74"/>
    <mergeCell ref="A66:A67"/>
    <mergeCell ref="B66:B67"/>
    <mergeCell ref="G66:G67"/>
    <mergeCell ref="H66:H67"/>
    <mergeCell ref="A68:A69"/>
    <mergeCell ref="B68:B69"/>
    <mergeCell ref="G68:G69"/>
    <mergeCell ref="H68:H69"/>
    <mergeCell ref="A70:A71"/>
    <mergeCell ref="B70:B71"/>
    <mergeCell ref="G70:G71"/>
    <mergeCell ref="H70:H71"/>
    <mergeCell ref="A88:A91"/>
    <mergeCell ref="B88:B89"/>
    <mergeCell ref="G88:G91"/>
    <mergeCell ref="H88:H89"/>
    <mergeCell ref="B90:B91"/>
    <mergeCell ref="H90:H91"/>
    <mergeCell ref="A92:A93"/>
    <mergeCell ref="B92:B93"/>
    <mergeCell ref="G92:G93"/>
    <mergeCell ref="H92:H93"/>
    <mergeCell ref="A100:A102"/>
    <mergeCell ref="B100:B102"/>
    <mergeCell ref="G100:G102"/>
    <mergeCell ref="H100:H102"/>
    <mergeCell ref="A94:A95"/>
    <mergeCell ref="B94:B95"/>
    <mergeCell ref="G94:G95"/>
    <mergeCell ref="H94:H95"/>
    <mergeCell ref="A96:A97"/>
    <mergeCell ref="B96:B97"/>
    <mergeCell ref="G96:G97"/>
    <mergeCell ref="H96:H97"/>
    <mergeCell ref="A98:A99"/>
    <mergeCell ref="B98:B99"/>
    <mergeCell ref="G98:G99"/>
    <mergeCell ref="H98:H9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E10" sqref="E10"/>
    </sheetView>
  </sheetViews>
  <sheetFormatPr baseColWidth="10" defaultColWidth="10.85546875" defaultRowHeight="15" x14ac:dyDescent="0.25"/>
  <cols>
    <col min="1" max="1" width="28.85546875" customWidth="1"/>
    <col min="2" max="2" width="34.140625" customWidth="1"/>
    <col min="3" max="3" width="37.28515625" customWidth="1"/>
    <col min="4" max="12" width="21.28515625" customWidth="1"/>
  </cols>
  <sheetData>
    <row r="1" spans="1:16" ht="15.75" thickBot="1" x14ac:dyDescent="0.3">
      <c r="A1" s="414" t="s">
        <v>339</v>
      </c>
      <c r="B1" s="415"/>
      <c r="C1" s="415"/>
      <c r="D1" s="415"/>
      <c r="E1" s="97"/>
      <c r="F1" s="97"/>
      <c r="G1" s="97"/>
      <c r="H1" s="97"/>
      <c r="I1" s="97"/>
      <c r="J1" s="97"/>
      <c r="K1" s="97"/>
      <c r="L1" s="97"/>
      <c r="M1" s="107"/>
      <c r="N1" s="107"/>
      <c r="O1" s="107"/>
      <c r="P1" s="107"/>
    </row>
    <row r="2" spans="1:16" ht="33" customHeight="1" x14ac:dyDescent="0.25">
      <c r="A2" s="418" t="s">
        <v>340</v>
      </c>
      <c r="B2" s="418" t="s">
        <v>341</v>
      </c>
      <c r="C2" s="76" t="s">
        <v>342</v>
      </c>
      <c r="D2" s="418" t="s">
        <v>343</v>
      </c>
      <c r="E2" s="98"/>
      <c r="F2" s="98"/>
      <c r="G2" s="98"/>
      <c r="H2" s="98"/>
      <c r="I2" s="98"/>
      <c r="J2" s="98"/>
      <c r="K2" s="98"/>
      <c r="L2" s="98"/>
      <c r="M2" s="107"/>
      <c r="N2" s="107"/>
      <c r="O2" s="107"/>
      <c r="P2" s="107"/>
    </row>
    <row r="3" spans="1:16" ht="19.5" customHeight="1" thickBot="1" x14ac:dyDescent="0.3">
      <c r="A3" s="419"/>
      <c r="B3" s="419"/>
      <c r="C3" s="77" t="s">
        <v>344</v>
      </c>
      <c r="D3" s="419"/>
      <c r="E3" s="98"/>
      <c r="F3" s="98"/>
      <c r="G3" s="98"/>
      <c r="H3" s="98"/>
      <c r="I3" s="98"/>
      <c r="J3" s="98"/>
      <c r="K3" s="98"/>
      <c r="L3" s="98"/>
      <c r="M3" s="107"/>
      <c r="N3" s="107"/>
      <c r="O3" s="107"/>
      <c r="P3" s="107"/>
    </row>
    <row r="4" spans="1:16" ht="15" customHeight="1" thickBot="1" x14ac:dyDescent="0.3">
      <c r="A4" s="420" t="s">
        <v>345</v>
      </c>
      <c r="B4" s="81" t="s">
        <v>346</v>
      </c>
      <c r="C4" s="81" t="s">
        <v>347</v>
      </c>
      <c r="D4" s="82" t="s">
        <v>348</v>
      </c>
      <c r="E4" s="99"/>
      <c r="F4" s="99"/>
      <c r="G4" s="99"/>
      <c r="H4" s="99"/>
      <c r="I4" s="99"/>
      <c r="J4" s="99"/>
      <c r="K4" s="99"/>
      <c r="L4" s="99"/>
      <c r="M4" s="107" t="s">
        <v>94</v>
      </c>
      <c r="N4" s="107" t="s">
        <v>55</v>
      </c>
      <c r="O4" s="107">
        <v>100</v>
      </c>
      <c r="P4" s="107" t="str">
        <f t="shared" ref="P4:P12" si="0">+N4&amp;"
 "&amp;O4</f>
        <v>FUERTE
 100</v>
      </c>
    </row>
    <row r="5" spans="1:16" ht="15" customHeight="1" thickBot="1" x14ac:dyDescent="0.3">
      <c r="A5" s="421"/>
      <c r="B5" s="81" t="s">
        <v>349</v>
      </c>
      <c r="C5" s="81" t="s">
        <v>350</v>
      </c>
      <c r="D5" s="82" t="s">
        <v>351</v>
      </c>
      <c r="E5" s="99"/>
      <c r="F5" s="99"/>
      <c r="G5" s="99"/>
      <c r="H5" s="99"/>
      <c r="I5" s="99"/>
      <c r="J5" s="99"/>
      <c r="K5" s="99"/>
      <c r="L5" s="99"/>
      <c r="M5" s="107" t="s">
        <v>101</v>
      </c>
      <c r="N5" s="107" t="s">
        <v>51</v>
      </c>
      <c r="O5" s="107">
        <v>50</v>
      </c>
      <c r="P5" s="107" t="str">
        <f t="shared" si="0"/>
        <v>MODERADO
 50</v>
      </c>
    </row>
    <row r="6" spans="1:16" ht="15" customHeight="1" thickBot="1" x14ac:dyDescent="0.3">
      <c r="A6" s="422"/>
      <c r="B6" s="81" t="s">
        <v>352</v>
      </c>
      <c r="C6" s="81" t="s">
        <v>353</v>
      </c>
      <c r="D6" s="82" t="s">
        <v>351</v>
      </c>
      <c r="E6" s="99"/>
      <c r="F6" s="99"/>
      <c r="G6" s="99"/>
      <c r="H6" s="99"/>
      <c r="I6" s="99"/>
      <c r="J6" s="99"/>
      <c r="K6" s="99"/>
      <c r="L6" s="99"/>
      <c r="M6" s="107" t="s">
        <v>109</v>
      </c>
      <c r="N6" s="107" t="s">
        <v>107</v>
      </c>
      <c r="O6" s="107">
        <v>0</v>
      </c>
      <c r="P6" s="107" t="str">
        <f t="shared" si="0"/>
        <v>DÉBIL
 0</v>
      </c>
    </row>
    <row r="7" spans="1:16" ht="15" customHeight="1" thickBot="1" x14ac:dyDescent="0.3">
      <c r="A7" s="420" t="s">
        <v>354</v>
      </c>
      <c r="B7" s="81" t="s">
        <v>355</v>
      </c>
      <c r="C7" s="81" t="s">
        <v>356</v>
      </c>
      <c r="D7" s="82" t="s">
        <v>351</v>
      </c>
      <c r="E7" s="99"/>
      <c r="F7" s="99"/>
      <c r="G7" s="99"/>
      <c r="H7" s="99"/>
      <c r="I7" s="99"/>
      <c r="J7" s="99"/>
      <c r="K7" s="99"/>
      <c r="L7" s="99"/>
      <c r="M7" s="107" t="s">
        <v>114</v>
      </c>
      <c r="N7" s="107" t="s">
        <v>51</v>
      </c>
      <c r="O7" s="107">
        <v>50</v>
      </c>
      <c r="P7" s="107" t="str">
        <f t="shared" si="0"/>
        <v>MODERADO
 50</v>
      </c>
    </row>
    <row r="8" spans="1:16" ht="15" customHeight="1" thickBot="1" x14ac:dyDescent="0.3">
      <c r="A8" s="421"/>
      <c r="B8" s="81" t="s">
        <v>349</v>
      </c>
      <c r="C8" s="81" t="s">
        <v>357</v>
      </c>
      <c r="D8" s="82" t="s">
        <v>351</v>
      </c>
      <c r="E8" s="99"/>
      <c r="F8" s="99"/>
      <c r="G8" s="99"/>
      <c r="H8" s="99"/>
      <c r="I8" s="99"/>
      <c r="J8" s="99"/>
      <c r="K8" s="99"/>
      <c r="L8" s="99"/>
      <c r="M8" s="107" t="s">
        <v>117</v>
      </c>
      <c r="N8" s="107" t="s">
        <v>51</v>
      </c>
      <c r="O8" s="107">
        <v>50</v>
      </c>
      <c r="P8" s="107" t="str">
        <f t="shared" si="0"/>
        <v>MODERADO
 50</v>
      </c>
    </row>
    <row r="9" spans="1:16" ht="15" customHeight="1" thickBot="1" x14ac:dyDescent="0.3">
      <c r="A9" s="422"/>
      <c r="B9" s="81" t="s">
        <v>352</v>
      </c>
      <c r="C9" s="81" t="s">
        <v>358</v>
      </c>
      <c r="D9" s="82" t="s">
        <v>351</v>
      </c>
      <c r="E9" s="99"/>
      <c r="F9" s="99"/>
      <c r="G9" s="99"/>
      <c r="H9" s="99"/>
      <c r="I9" s="99"/>
      <c r="J9" s="99"/>
      <c r="K9" s="99"/>
      <c r="L9" s="99"/>
      <c r="M9" s="107" t="s">
        <v>121</v>
      </c>
      <c r="N9" s="107" t="s">
        <v>107</v>
      </c>
      <c r="O9" s="107">
        <v>0</v>
      </c>
      <c r="P9" s="107" t="str">
        <f t="shared" si="0"/>
        <v>DÉBIL
 0</v>
      </c>
    </row>
    <row r="10" spans="1:16" ht="15" customHeight="1" thickBot="1" x14ac:dyDescent="0.3">
      <c r="A10" s="123"/>
      <c r="B10" s="81" t="s">
        <v>355</v>
      </c>
      <c r="C10" s="81" t="s">
        <v>359</v>
      </c>
      <c r="D10" s="82" t="s">
        <v>351</v>
      </c>
      <c r="E10" s="99"/>
      <c r="F10" s="99"/>
      <c r="G10" s="99"/>
      <c r="H10" s="99"/>
      <c r="I10" s="99"/>
      <c r="J10" s="99"/>
      <c r="K10" s="99"/>
      <c r="L10" s="99"/>
      <c r="M10" s="107" t="s">
        <v>124</v>
      </c>
      <c r="N10" s="94" t="s">
        <v>107</v>
      </c>
      <c r="O10" s="107">
        <v>0</v>
      </c>
      <c r="P10" s="107" t="str">
        <f t="shared" si="0"/>
        <v>DÉBIL
 0</v>
      </c>
    </row>
    <row r="11" spans="1:16" ht="15" customHeight="1" thickBot="1" x14ac:dyDescent="0.3">
      <c r="A11" s="123" t="s">
        <v>360</v>
      </c>
      <c r="B11" s="81" t="s">
        <v>349</v>
      </c>
      <c r="C11" s="81" t="s">
        <v>361</v>
      </c>
      <c r="D11" s="82" t="s">
        <v>351</v>
      </c>
      <c r="E11" s="99"/>
      <c r="F11" s="99"/>
      <c r="G11" s="99"/>
      <c r="H11" s="99"/>
      <c r="I11" s="99"/>
      <c r="J11" s="99"/>
      <c r="K11" s="99"/>
      <c r="L11" s="99"/>
      <c r="M11" s="107" t="s">
        <v>128</v>
      </c>
      <c r="N11" s="94" t="s">
        <v>107</v>
      </c>
      <c r="O11" s="107">
        <v>0</v>
      </c>
      <c r="P11" s="107" t="str">
        <f t="shared" si="0"/>
        <v>DÉBIL
 0</v>
      </c>
    </row>
    <row r="12" spans="1:16" ht="15" customHeight="1" thickBot="1" x14ac:dyDescent="0.3">
      <c r="A12" s="83"/>
      <c r="B12" s="81" t="s">
        <v>352</v>
      </c>
      <c r="C12" s="81" t="s">
        <v>362</v>
      </c>
      <c r="D12" s="82" t="s">
        <v>351</v>
      </c>
      <c r="E12" s="99"/>
      <c r="F12" s="99"/>
      <c r="G12" s="99"/>
      <c r="H12" s="99"/>
      <c r="I12" s="99"/>
      <c r="J12" s="99"/>
      <c r="K12" s="99"/>
      <c r="L12" s="99"/>
      <c r="M12" s="107" t="s">
        <v>131</v>
      </c>
      <c r="N12" s="107" t="s">
        <v>107</v>
      </c>
      <c r="O12" s="107">
        <v>0</v>
      </c>
      <c r="P12" s="107" t="str">
        <f t="shared" si="0"/>
        <v>DÉBIL
 0</v>
      </c>
    </row>
    <row r="13" spans="1:16" ht="15.75" thickBot="1" x14ac:dyDescent="0.3">
      <c r="A13" s="84"/>
      <c r="B13" s="107"/>
      <c r="C13" s="107"/>
      <c r="D13" s="107"/>
      <c r="E13" s="107"/>
      <c r="F13" s="107"/>
      <c r="G13" s="107"/>
      <c r="H13" s="107"/>
      <c r="I13" s="107"/>
      <c r="J13" s="107"/>
      <c r="K13" s="107"/>
      <c r="L13" s="107"/>
      <c r="M13" s="107"/>
      <c r="N13" s="107"/>
      <c r="O13" s="107"/>
      <c r="P13" s="107"/>
    </row>
    <row r="14" spans="1:16" ht="25.5" customHeight="1" thickBot="1" x14ac:dyDescent="0.3">
      <c r="A14" s="416" t="s">
        <v>363</v>
      </c>
      <c r="B14" s="417"/>
      <c r="C14" s="107"/>
      <c r="D14" s="107"/>
      <c r="E14" s="107"/>
      <c r="F14" s="107"/>
      <c r="G14" s="107"/>
      <c r="H14" s="107"/>
      <c r="I14" s="107"/>
      <c r="J14" s="107"/>
      <c r="K14" s="107"/>
      <c r="L14" s="107"/>
      <c r="M14" s="107"/>
      <c r="N14" s="107"/>
      <c r="O14" s="107"/>
      <c r="P14" s="107"/>
    </row>
    <row r="15" spans="1:16" ht="39" customHeight="1" thickBot="1" x14ac:dyDescent="0.3">
      <c r="A15" s="69" t="s">
        <v>55</v>
      </c>
      <c r="B15" s="81" t="s">
        <v>364</v>
      </c>
      <c r="C15" s="107"/>
      <c r="D15" s="107"/>
      <c r="E15" s="107"/>
      <c r="F15" s="107"/>
      <c r="G15" s="107"/>
      <c r="H15" s="107"/>
      <c r="I15" s="107"/>
      <c r="J15" s="107"/>
      <c r="K15" s="107"/>
      <c r="L15" s="107"/>
      <c r="M15" s="107"/>
      <c r="N15" s="107"/>
      <c r="O15" s="107"/>
      <c r="P15" s="107"/>
    </row>
    <row r="16" spans="1:16" ht="44.25" customHeight="1" thickBot="1" x14ac:dyDescent="0.3">
      <c r="A16" s="69" t="s">
        <v>51</v>
      </c>
      <c r="B16" s="81" t="s">
        <v>365</v>
      </c>
      <c r="C16" s="107"/>
      <c r="D16" s="107"/>
      <c r="E16" s="107"/>
      <c r="F16" s="107"/>
      <c r="G16" s="107"/>
      <c r="H16" s="107"/>
      <c r="I16" s="107"/>
      <c r="J16" s="107"/>
      <c r="K16" s="107"/>
      <c r="L16" s="107"/>
      <c r="M16" s="107"/>
      <c r="N16" s="107"/>
      <c r="O16" s="107"/>
      <c r="P16" s="107"/>
    </row>
    <row r="17" spans="1:2" ht="45.75" customHeight="1" thickBot="1" x14ac:dyDescent="0.3">
      <c r="A17" s="69" t="s">
        <v>107</v>
      </c>
      <c r="B17" s="81" t="s">
        <v>366</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E7" sqref="E7"/>
    </sheetView>
  </sheetViews>
  <sheetFormatPr baseColWidth="10" defaultColWidth="10.85546875" defaultRowHeight="15" x14ac:dyDescent="0.25"/>
  <cols>
    <col min="1" max="1" width="22.7109375" customWidth="1"/>
    <col min="2" max="2" width="34.140625" customWidth="1"/>
    <col min="3" max="3" width="20.28515625" customWidth="1"/>
    <col min="4" max="5" width="24" customWidth="1"/>
  </cols>
  <sheetData>
    <row r="1" spans="1:5" x14ac:dyDescent="0.25">
      <c r="A1" s="423" t="s">
        <v>43</v>
      </c>
      <c r="B1" s="423"/>
      <c r="C1" s="423"/>
      <c r="D1" s="423"/>
      <c r="E1" s="107"/>
    </row>
    <row r="2" spans="1:5" ht="66.75" customHeight="1" x14ac:dyDescent="0.25">
      <c r="A2" s="78" t="s">
        <v>367</v>
      </c>
      <c r="B2" s="78" t="s">
        <v>18</v>
      </c>
      <c r="C2" s="78" t="s">
        <v>368</v>
      </c>
      <c r="D2" s="78" t="s">
        <v>19</v>
      </c>
      <c r="E2" s="78" t="s">
        <v>369</v>
      </c>
    </row>
    <row r="3" spans="1:5" x14ac:dyDescent="0.25">
      <c r="A3" s="85" t="s">
        <v>55</v>
      </c>
      <c r="B3" s="86" t="s">
        <v>97</v>
      </c>
      <c r="C3" s="86">
        <v>2</v>
      </c>
      <c r="D3" s="86" t="s">
        <v>97</v>
      </c>
      <c r="E3" s="86">
        <v>2</v>
      </c>
    </row>
    <row r="4" spans="1:5" x14ac:dyDescent="0.25">
      <c r="A4" s="85" t="s">
        <v>55</v>
      </c>
      <c r="B4" s="86" t="s">
        <v>97</v>
      </c>
      <c r="C4" s="86">
        <v>2</v>
      </c>
      <c r="D4" s="86" t="s">
        <v>104</v>
      </c>
      <c r="E4" s="86">
        <v>1</v>
      </c>
    </row>
    <row r="5" spans="1:5" x14ac:dyDescent="0.25">
      <c r="A5" s="85" t="s">
        <v>55</v>
      </c>
      <c r="B5" s="86" t="s">
        <v>97</v>
      </c>
      <c r="C5" s="86">
        <v>2</v>
      </c>
      <c r="D5" s="86" t="s">
        <v>112</v>
      </c>
      <c r="E5" s="86">
        <v>0</v>
      </c>
    </row>
    <row r="6" spans="1:5" x14ac:dyDescent="0.25">
      <c r="A6" s="85" t="s">
        <v>55</v>
      </c>
      <c r="B6" s="86" t="s">
        <v>112</v>
      </c>
      <c r="C6" s="86">
        <v>0</v>
      </c>
      <c r="D6" s="86" t="s">
        <v>97</v>
      </c>
      <c r="E6" s="86">
        <v>2</v>
      </c>
    </row>
    <row r="7" spans="1:5" x14ac:dyDescent="0.25">
      <c r="A7" s="85" t="s">
        <v>51</v>
      </c>
      <c r="B7" s="86" t="s">
        <v>97</v>
      </c>
      <c r="C7" s="86">
        <v>1</v>
      </c>
      <c r="D7" s="86" t="s">
        <v>97</v>
      </c>
      <c r="E7" s="86">
        <v>1</v>
      </c>
    </row>
    <row r="8" spans="1:5" x14ac:dyDescent="0.25">
      <c r="A8" s="85" t="s">
        <v>51</v>
      </c>
      <c r="B8" s="86" t="s">
        <v>97</v>
      </c>
      <c r="C8" s="86">
        <v>1</v>
      </c>
      <c r="D8" s="86" t="s">
        <v>104</v>
      </c>
      <c r="E8" s="86">
        <v>0</v>
      </c>
    </row>
    <row r="9" spans="1:5" x14ac:dyDescent="0.25">
      <c r="A9" s="85" t="s">
        <v>51</v>
      </c>
      <c r="B9" s="86" t="s">
        <v>97</v>
      </c>
      <c r="C9" s="86">
        <v>1</v>
      </c>
      <c r="D9" s="86" t="s">
        <v>112</v>
      </c>
      <c r="E9" s="86">
        <v>0</v>
      </c>
    </row>
    <row r="10" spans="1:5" x14ac:dyDescent="0.25">
      <c r="A10" s="85" t="s">
        <v>51</v>
      </c>
      <c r="B10" s="86" t="s">
        <v>112</v>
      </c>
      <c r="C10" s="86">
        <v>0</v>
      </c>
      <c r="D10" s="86" t="s">
        <v>97</v>
      </c>
      <c r="E10" s="86">
        <v>1</v>
      </c>
    </row>
    <row r="13" spans="1:5" x14ac:dyDescent="0.25">
      <c r="A13" s="107"/>
      <c r="B13" s="107"/>
      <c r="C13" s="93"/>
      <c r="D13" s="107"/>
      <c r="E13" s="107"/>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VALORACIÓN RIESGOS</vt:lpstr>
      <vt:lpstr>TIPO DE RIESGO</vt:lpstr>
      <vt:lpstr>TIPO DE CONTROL</vt:lpstr>
      <vt:lpstr>OPCIÓN DE TRAT</vt:lpstr>
      <vt:lpstr>EJECUCIÓN CONTROL</vt:lpstr>
      <vt:lpstr>DISEÑO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Diana Marcela Cordoba Vargas</cp:lastModifiedBy>
  <cp:revision/>
  <dcterms:created xsi:type="dcterms:W3CDTF">2015-11-26T15:35:33Z</dcterms:created>
  <dcterms:modified xsi:type="dcterms:W3CDTF">2021-12-14T23:52:25Z</dcterms:modified>
  <cp:category/>
  <cp:contentStatus/>
</cp:coreProperties>
</file>