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autoCompressPictures="0"/>
  <mc:AlternateContent xmlns:mc="http://schemas.openxmlformats.org/markup-compatibility/2006">
    <mc:Choice Requires="x15">
      <x15ac:absPath xmlns:x15ac="http://schemas.microsoft.com/office/spreadsheetml/2010/11/ac" url="/Users/calidad/Downloads/"/>
    </mc:Choice>
  </mc:AlternateContent>
  <xr:revisionPtr revIDLastSave="0" documentId="13_ncr:1_{8F192E95-72EC-694C-83DE-A392DBDB704F}" xr6:coauthVersionLast="36" xr6:coauthVersionMax="45" xr10:uidLastSave="{00000000-0000-0000-0000-000000000000}"/>
  <bookViews>
    <workbookView xWindow="0" yWindow="460" windowWidth="25600" windowHeight="14320" tabRatio="867" xr2:uid="{00000000-000D-0000-FFFF-FFFF00000000}"/>
  </bookViews>
  <sheets>
    <sheet name="MAPA DE RIESGOS" sheetId="1" r:id="rId1"/>
    <sheet name="TIPO DE RIESGO" sheetId="10" r:id="rId2"/>
    <sheet name="VALORACIÓN RIESGOS" sheetId="3" r:id="rId3"/>
    <sheet name="ACTIVO Y CRITERIO" sheetId="11" r:id="rId4"/>
    <sheet name="TIPO DE CONTROL" sheetId="6" r:id="rId5"/>
    <sheet name="OPCIÓN DE TRAT" sheetId="7" r:id="rId6"/>
    <sheet name="DISEÑO CONTROL" sheetId="4" r:id="rId7"/>
    <sheet name="EJECUCIÓN CONTROL" sheetId="5" r:id="rId8"/>
    <sheet name="SOLIDEZ" sheetId="8" r:id="rId9"/>
    <sheet name="RIESGO RESIDUAL" sheetId="9" r:id="rId10"/>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8" i="1" l="1"/>
  <c r="B143" i="4"/>
  <c r="B142" i="4"/>
  <c r="B141" i="4"/>
  <c r="E161" i="4"/>
  <c r="H116" i="4" l="1"/>
  <c r="H115" i="4"/>
  <c r="B116" i="4"/>
  <c r="B115" i="4"/>
  <c r="H114" i="4"/>
  <c r="B114" i="4"/>
  <c r="B88" i="4"/>
  <c r="B87" i="4"/>
  <c r="B86" i="4"/>
  <c r="N60" i="4"/>
  <c r="N59" i="4"/>
  <c r="H60" i="4"/>
  <c r="H59" i="4"/>
  <c r="B60" i="4"/>
  <c r="B59" i="4"/>
  <c r="N58" i="4"/>
  <c r="H58" i="4"/>
  <c r="B58" i="4"/>
  <c r="Q78" i="4"/>
  <c r="K78" i="4"/>
  <c r="W14" i="1"/>
  <c r="W13" i="1"/>
  <c r="K134" i="4" l="1"/>
  <c r="B31" i="4"/>
  <c r="B30" i="4"/>
  <c r="B29" i="4"/>
  <c r="W17" i="1" l="1"/>
  <c r="W9" i="1"/>
  <c r="N3" i="4"/>
  <c r="N2" i="4"/>
  <c r="H3" i="4"/>
  <c r="H2" i="4"/>
  <c r="N1" i="4"/>
  <c r="H1" i="4"/>
  <c r="Q21" i="4"/>
  <c r="B3" i="4"/>
  <c r="B2" i="4"/>
  <c r="B1" i="4"/>
  <c r="H21" i="1" l="1"/>
  <c r="D16" i="8"/>
  <c r="W16" i="1"/>
  <c r="W10" i="1"/>
  <c r="W8" i="1"/>
  <c r="E134" i="4"/>
  <c r="E106" i="4"/>
  <c r="E78" i="4"/>
  <c r="W11" i="1"/>
  <c r="E49" i="4"/>
  <c r="E21" i="4"/>
  <c r="W15" i="1"/>
  <c r="W12" i="1"/>
  <c r="P12" i="8"/>
  <c r="P11" i="8"/>
  <c r="P10" i="8"/>
  <c r="P9" i="8"/>
  <c r="P8" i="8"/>
  <c r="P7" i="8"/>
  <c r="P6" i="8"/>
  <c r="P5" i="8"/>
  <c r="P4" i="8"/>
  <c r="D140" i="1"/>
  <c r="D139" i="1"/>
  <c r="D138" i="1"/>
  <c r="D137" i="1"/>
  <c r="D136" i="1"/>
  <c r="D135" i="1"/>
  <c r="D134" i="1"/>
  <c r="D133" i="1"/>
  <c r="D132" i="1"/>
  <c r="D131" i="1"/>
  <c r="D130" i="1"/>
  <c r="D129" i="1"/>
  <c r="D128" i="1"/>
  <c r="D127" i="1"/>
  <c r="D126" i="1"/>
  <c r="D125" i="1"/>
  <c r="D124" i="1"/>
  <c r="D123" i="1"/>
  <c r="D122" i="1"/>
  <c r="D121" i="1"/>
  <c r="D120" i="1"/>
  <c r="D119" i="1"/>
  <c r="D118" i="1"/>
  <c r="D117" i="1"/>
  <c r="D116" i="1"/>
  <c r="K21" i="4"/>
  <c r="H31" i="3"/>
  <c r="H137" i="1"/>
  <c r="H138" i="1"/>
  <c r="AC18" i="1" l="1"/>
  <c r="H16" i="1"/>
  <c r="H18" i="1"/>
  <c r="AC12" i="1"/>
  <c r="H12" i="1"/>
  <c r="AC11" i="1"/>
  <c r="AC16" i="1"/>
  <c r="H15" i="1"/>
  <c r="AC15" i="1"/>
  <c r="H11" i="1"/>
  <c r="AC8" i="1"/>
  <c r="H8" i="1"/>
</calcChain>
</file>

<file path=xl/sharedStrings.xml><?xml version="1.0" encoding="utf-8"?>
<sst xmlns="http://schemas.openxmlformats.org/spreadsheetml/2006/main" count="1252" uniqueCount="488">
  <si>
    <t>Operativo</t>
  </si>
  <si>
    <t>Estratégico</t>
  </si>
  <si>
    <t>Preventivo</t>
  </si>
  <si>
    <t>Evitar el riesgo</t>
  </si>
  <si>
    <t>Compartir el riesgo</t>
  </si>
  <si>
    <t>Cumplimiento</t>
  </si>
  <si>
    <t>MODERADO</t>
  </si>
  <si>
    <t>Escuela Tecnológica
Instituto Técnico Central</t>
  </si>
  <si>
    <t>PÁGINA:    1 de 1</t>
  </si>
  <si>
    <t>Fecha:</t>
  </si>
  <si>
    <t>CÓDIGO:   GDC-FO-09</t>
  </si>
  <si>
    <t>PROCESO</t>
  </si>
  <si>
    <t>IDENTIFICACIÓN DEL RIESGO</t>
  </si>
  <si>
    <t>VALORACIÓN RIESGO INHERENTE</t>
  </si>
  <si>
    <t>VALORACIÓN RIESGO RESIDUAL</t>
  </si>
  <si>
    <t>OBJETIVO DEL PROCESO</t>
  </si>
  <si>
    <t>TIPO DE RIESGO</t>
  </si>
  <si>
    <t>IMPACTO</t>
  </si>
  <si>
    <t>ACTIVO DE INFORMACIÓN AFECTADO</t>
  </si>
  <si>
    <t>HARDWARE</t>
  </si>
  <si>
    <t>SOFTWARE</t>
  </si>
  <si>
    <t>SERVICIOS</t>
  </si>
  <si>
    <t>DOCUMENTAL</t>
  </si>
  <si>
    <t>CRITERIO AFECTADO</t>
  </si>
  <si>
    <t>CONFIDENCIALIDAD</t>
  </si>
  <si>
    <t>INTEGRIDAD</t>
  </si>
  <si>
    <t>DISP0NIBILIDAD</t>
  </si>
  <si>
    <t>TIPO DE CONTROLES</t>
  </si>
  <si>
    <t>PROBABILIDAD</t>
  </si>
  <si>
    <t>Imagen</t>
  </si>
  <si>
    <t>Financiero</t>
  </si>
  <si>
    <t>A</t>
  </si>
  <si>
    <t>Valoración</t>
  </si>
  <si>
    <t>IMPROBABLE</t>
  </si>
  <si>
    <t>POSIBLE</t>
  </si>
  <si>
    <t>PROBABLE</t>
  </si>
  <si>
    <t>TOTAL</t>
  </si>
  <si>
    <t>NIVEL</t>
  </si>
  <si>
    <t>DESCRIPTOR</t>
  </si>
  <si>
    <t>DESCRIPCIÓN</t>
  </si>
  <si>
    <t>Moderado</t>
  </si>
  <si>
    <t>Catastrófico</t>
  </si>
  <si>
    <t>FRECUENCIA</t>
  </si>
  <si>
    <t>Improbable</t>
  </si>
  <si>
    <t>Al menos una vez en los últimos 5 años.</t>
  </si>
  <si>
    <t>Posible</t>
  </si>
  <si>
    <t>El evento podría ocurrir en algún momento</t>
  </si>
  <si>
    <t>TABLA DE VALORACIÓN DE PROBABILIDAD</t>
  </si>
  <si>
    <t>Al menos una vez en los últimos 2 años.</t>
  </si>
  <si>
    <t>Al menos una vez en el último año.</t>
  </si>
  <si>
    <t>Probable</t>
  </si>
  <si>
    <t>CLASIF. DE CONFIDENCIALIDAD</t>
  </si>
  <si>
    <t>CLASIF. DE INTEGRIDAD</t>
  </si>
  <si>
    <t>IPB</t>
  </si>
  <si>
    <t>Detectivo</t>
  </si>
  <si>
    <t>OBSERVACIONES AL SEGUIMIENTO REALIZADO</t>
  </si>
  <si>
    <t>ESTADO DEL CONTROL</t>
  </si>
  <si>
    <t>TIEMPO</t>
  </si>
  <si>
    <t>PRIMERA LINEA (Abril)</t>
  </si>
  <si>
    <t>Ambiental</t>
  </si>
  <si>
    <t>Corrupción</t>
  </si>
  <si>
    <t>Seguridad Digital</t>
  </si>
  <si>
    <t>SST</t>
  </si>
  <si>
    <t>Tecnológico</t>
  </si>
  <si>
    <t>CASI SEGURO</t>
  </si>
  <si>
    <t>RARA VEZ</t>
  </si>
  <si>
    <t xml:space="preserve"> OPCIÓN DE TRATAMIENTO O MANEJO</t>
  </si>
  <si>
    <t>Aceptar el riesgo</t>
  </si>
  <si>
    <t>Reducir el riesgo</t>
  </si>
  <si>
    <t>ACTIVIDAD DE CONTROL</t>
  </si>
  <si>
    <t>RIESGO INHERENTE</t>
  </si>
  <si>
    <t>RIESGO RESIDUAL</t>
  </si>
  <si>
    <t>CONSECUENCIAS</t>
  </si>
  <si>
    <t>INSIGNIFICANTE</t>
  </si>
  <si>
    <t>MENOR</t>
  </si>
  <si>
    <t>MAYOR</t>
  </si>
  <si>
    <t xml:space="preserve">SEGUNDA LÍNEA (Julio-Agosto) </t>
  </si>
  <si>
    <r>
      <rPr>
        <b/>
        <sz val="12"/>
        <rFont val="Arial"/>
        <family val="2"/>
      </rPr>
      <t>LIDER DEL PROCESO:</t>
    </r>
    <r>
      <rPr>
        <sz val="12"/>
        <rFont val="Arial"/>
        <family val="2"/>
      </rPr>
      <t xml:space="preserve"> </t>
    </r>
  </si>
  <si>
    <t>TERCERA LÍNEA (Noviembre)</t>
  </si>
  <si>
    <t>CATASTRÓFICO</t>
  </si>
  <si>
    <t>Rara vez</t>
  </si>
  <si>
    <t>El evento puede ocurrir solo en circunstancias excepcionales (poco comunes o anormales)</t>
  </si>
  <si>
    <t>No se ha presentado en los últimos 5 años.</t>
  </si>
  <si>
    <t>Es viable que el evento ocurra en la mayoría de las circunstancias</t>
  </si>
  <si>
    <t>Casi seguro</t>
  </si>
  <si>
    <t>Se espera que el evento ocurra en la mayoría de las circunstancias</t>
  </si>
  <si>
    <t>Más de una vez al año.</t>
  </si>
  <si>
    <t>IMPACTO CUANTITATIVO</t>
  </si>
  <si>
    <t>IMPACTO CUALITATIVO</t>
  </si>
  <si>
    <t>Insignificante</t>
  </si>
  <si>
    <t>Impacto que afecte la ejecución presupuestal en un valor ≥0,5%.</t>
  </si>
  <si>
    <t>Pérdida de cobertura en la prestación de los servicios de la Escuela ≥1%.</t>
  </si>
  <si>
    <t>Pago de indemnizaciones a terceros por acciones legales que pueden afectar el presupuesto total de la Escuela en un valor ≥0,5%.</t>
  </si>
  <si>
    <t>Pago de sanciones económicas por incumplimiento en la normatividad aplicable ante un ente regulador, las cuales afectan en un valor ≥0,5% del presupuesto general de la Escuela.</t>
  </si>
  <si>
    <t>Afectación ≥ al 1% de la población.</t>
  </si>
  <si>
    <t>No hay afectación medioambiental.</t>
  </si>
  <si>
    <t>No hay interrupción de las operaciones de la Escuela.</t>
  </si>
  <si>
    <t>No se generan sanciones económicas o adminsitrativas.</t>
  </si>
  <si>
    <t>No se afecta la imagen institucional de forma significativa.</t>
  </si>
  <si>
    <t>Sin afectación de la integridad.</t>
  </si>
  <si>
    <t>Sin afectación de la disponibilidad.</t>
  </si>
  <si>
    <t>Sin afectación de la confidencialidad.</t>
  </si>
  <si>
    <t>Menor</t>
  </si>
  <si>
    <t>Impacto que afecte la ejecución presupuestal en un valor ≥1%.</t>
  </si>
  <si>
    <t>Pérdida de cobertura en la prestación de los servicios de la Escuela ≥5%.</t>
  </si>
  <si>
    <t>Pago de indemnizaciones a terceros por acciones legales que pueden afectar el presupuesto total de la Escuela en un valor ≥1%.</t>
  </si>
  <si>
    <t>Pago de sanciones económicas por incumplimiento en la normatividad aplicable ante un ente regulador, las cuales afectan en un valor ≥1%del presupuesto general de la Escuela.</t>
  </si>
  <si>
    <t>Afectación ≥ al 5% de la población.</t>
  </si>
  <si>
    <t>Interrupción de las operaciones de la Escuela por algunas horas.</t>
  </si>
  <si>
    <t>Reclamaciones o quejas de los usuarios que implican investigaciones internas disciplinarias.</t>
  </si>
  <si>
    <t>Imagen institucional afectada localmente por retrasos en la prestación del servicio a los usuarios o ciudadanos.</t>
  </si>
  <si>
    <t>Afectación leve de la integridad.</t>
  </si>
  <si>
    <t>Afectación leve de la disponibilidad.</t>
  </si>
  <si>
    <t>Afectación leve de la confidencialidad.</t>
  </si>
  <si>
    <t>Impacto que afecte la ejecución presupuestal en un valor ≥5%.</t>
  </si>
  <si>
    <t>Pérdida de cobertura en la prestación de los servicios de la Escuela ≥10%.</t>
  </si>
  <si>
    <t>Pago de indemnizaciones a terceros por acciones legales que pueden afectar el presupuesto total de la Escuela en un valor ≥5%.</t>
  </si>
  <si>
    <t>Pago de sanciones económicas por incumplimiento en la normatividad aplicable ante un ente regulador, las cuales afectan en un valor ≥5% del presupuesto general de la Escuela.</t>
  </si>
  <si>
    <t>Afectación ≥ al 10% de la población.</t>
  </si>
  <si>
    <t>Afectación leve del medio ambiente, requiere de ≥ 4 semanas de recuperación.</t>
  </si>
  <si>
    <t>Interrupción de las operaciones de la Escuela por un (1) día.</t>
  </si>
  <si>
    <t>Reclamaciones o quejas de los usuarios que podrían implicar una denuncia ante los entes reguladores o una demanda de largo alcance para la Escuela.</t>
  </si>
  <si>
    <t>Inoportunidad en la información ocasionando retrasos en la atención a los usuarios.</t>
  </si>
  <si>
    <t>Reproceso de actividades y aumento de carga operativa.</t>
  </si>
  <si>
    <t>Imagen institucional afectada en el orden nacional o regional por retrasos en la prestación del servicio a los usuarios o ciudadanos.</t>
  </si>
  <si>
    <t>Investigaciones penales, fiscales o disciplinarias.</t>
  </si>
  <si>
    <t>Afectación moderada de la integridad de la información debido al desinterés particular de los empleados y terceros.</t>
  </si>
  <si>
    <t>Afectación moderada de la disponibilidad de la información debido al desinterés particular de los empleados y terceros.</t>
  </si>
  <si>
    <t>Afectación moderada de la confidencialidad de la información debido al desinterés particular de los empleados y terceros.</t>
  </si>
  <si>
    <t>Mayor</t>
  </si>
  <si>
    <t>Impacto que afecte la ejecución presupuestal en un valor ≥20%.</t>
  </si>
  <si>
    <t>Pérdida de cobertura en la prestación de los servicios de la Escuela ≥20%.</t>
  </si>
  <si>
    <t>Pago de indemnizaciones a terceros por acciones legales que pueden afectar el presupuesto total de la Escuela en un valor ≥20%.</t>
  </si>
  <si>
    <t>Pago de sanciones económicas por incumplimiento en la normatividad aplicable ante un ente regulador, las cuales afectan en un valor ≥20% del presupuesto general de la Escuela.</t>
  </si>
  <si>
    <t>Afectación ≥ al 20% de la población.</t>
  </si>
  <si>
    <t>Afectación importante del medio ambiente, requiere de ≥ 3 meses de recuperación.</t>
  </si>
  <si>
    <t>Interrupción de las operaciones de la Escuela por más de dos (2) días.</t>
  </si>
  <si>
    <t>Pérdida de Información crítica para la Escuela que no se puede recuperar.</t>
  </si>
  <si>
    <t>Sanción por parte del ente de control u otro ente regulador.</t>
  </si>
  <si>
    <t>Incumplimiento en las metas y objetivos institucionales afectando el cumplimiento de las metas de gobierno.</t>
  </si>
  <si>
    <t>Imagen institucional afectada en el orden nacional o regional por incumplimiento en la prestación del servicio a los usuarios o ciudadanos.</t>
  </si>
  <si>
    <t>Afectación grave de la integridad de la información debido al desinterés particular de los empleados y terceros.</t>
  </si>
  <si>
    <t>Afectación grave de la disponibilidad de la información debido al desinterés particular de los empleados y terceros.</t>
  </si>
  <si>
    <t>Afectación grave de la confidencialidad de la información debido al desinterés particular de los empleados y terceros.</t>
  </si>
  <si>
    <t>Impacto que afecte la ejecución presupuestal en un valor ≥50%.</t>
  </si>
  <si>
    <t>Pérdida de cobertura en la prestación de los servicios de la Escuela ≥50%.</t>
  </si>
  <si>
    <t>Pago de indemnizaciones a terceros por acciones legales que pueden afectar el presupuesto total de la Escuela en un valor ≥50%.</t>
  </si>
  <si>
    <t>Pago de sanciones económicas por incumplimiento en la normatividad aplicable ante un ente regulador, las cuales afectan en un valor ≥50% del presupuesto general de la Escuela.</t>
  </si>
  <si>
    <t>Afectación ≥ al 50% de la población.</t>
  </si>
  <si>
    <t>Afectación importante del medio ambiente, requiere de ≥ 1 año de recuperación</t>
  </si>
  <si>
    <t>Interrupción de las operaciones de la Escuela por más de cinco (5) días.</t>
  </si>
  <si>
    <t>Intervención por parte de un ente de control u otro ente regulador.</t>
  </si>
  <si>
    <t>Incumplimiento en las metas y objetivos institucionales afectando de forma grave la ejecución presupuestal.</t>
  </si>
  <si>
    <t>Imagen institucional afectada en el orden nacional o regional por actos o hechos de corrupción comprobados.</t>
  </si>
  <si>
    <t>Afectación muy grave de la integridad de la información debido al desinterés particular de los empleados y terceros.</t>
  </si>
  <si>
    <t>Afectación muy grave de la disponibilidad de la información debido al desinterés particular de los empleados y terceros.</t>
  </si>
  <si>
    <t>Afectación muy grave de la confidencialidad de la información debido al desinterés particular de los empleados y terceros.</t>
  </si>
  <si>
    <t>TABLA DE VALORACIÓN DE IMPACTO RIESGOS DE GESTIÓN</t>
  </si>
  <si>
    <t>Preguntas para determinar impacto en los riesgos de corrupción</t>
  </si>
  <si>
    <t>¿Afectar al grupo de funcionarios del proceso?</t>
  </si>
  <si>
    <t>¿Afectar el cumplimiento de metas y objetivos de la dependencia?</t>
  </si>
  <si>
    <t>¿Afectar el cumplimiento de misión de la institución?</t>
  </si>
  <si>
    <t>¿Afectar el cumplimiento de la misión del sector al que pertenece la institución?</t>
  </si>
  <si>
    <t>¿Generar pérdida de confianza de la institución, afectando su reputación?</t>
  </si>
  <si>
    <t>¿Generar pérdida de recursos económicos?</t>
  </si>
  <si>
    <t>¿Afectar la generación de los productos o la prestación de los servicios?</t>
  </si>
  <si>
    <t>N°</t>
  </si>
  <si>
    <t xml:space="preserve">RESPUESTA </t>
  </si>
  <si>
    <t>Si</t>
  </si>
  <si>
    <t>No</t>
  </si>
  <si>
    <t>¿Dar lugar al detrimento de calidad de vida de la comunidad por la pérdida del bien o servicios o los recursos públicos?</t>
  </si>
  <si>
    <t>¿Generar pérdida de información de la institución?</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</si>
  <si>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</si>
  <si>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</si>
  <si>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</si>
  <si>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</si>
  <si>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</si>
  <si>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</si>
  <si>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</si>
  <si>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</si>
  <si>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</si>
  <si>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</si>
  <si>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Si (*)</t>
  </si>
  <si>
    <t>No (*)</t>
  </si>
  <si>
    <t xml:space="preserve">Total preguntas afirmativas: </t>
  </si>
  <si>
    <t>Responder afirmativamente de UNA a CINCO pregunta(s) genera un impacto moderado.</t>
  </si>
  <si>
    <t>Responder afirmativamente de SEIS a ONCE preguntas genera un impacto mayor.</t>
  </si>
  <si>
    <t>Responder afirmativamente de DOCE a DIECINUEVE preguntas genera un impacto catastrófico.</t>
  </si>
  <si>
    <t>Genera medianas consecuencias sobre la entidad</t>
  </si>
  <si>
    <t>Genera altas consecuencias sobre la entidad.</t>
  </si>
  <si>
    <t>Genera consecuencias desastrosas para la entidad</t>
  </si>
  <si>
    <t>TABLA DE VALORACIÓN DE IMPACTO RIESGOS DE CORRUPCIÓN</t>
  </si>
  <si>
    <t>Pregunta: Si el riesgo de corrupción se materializa podría…</t>
  </si>
  <si>
    <t>* marcar con uno (1) en lugar de equis (X)</t>
  </si>
  <si>
    <t>Controles que están diseñados para evitar un evento no deseado en el momento en que se produce. Este tipo de controles intentan evitar la ocurrencia de los riesgos que puedan afectar el cumplimiento de los objetivos.</t>
  </si>
  <si>
    <t>Controles que están diseñados para identificar un evento o resultado no previsto después de que se haya producido. Buscan detectar la situación no deseada para que se corrija y se tomen las acciones correspondientes.</t>
  </si>
  <si>
    <t>CONTROLES PREVENTIVOS</t>
  </si>
  <si>
    <t>CONTROLES DETECTIVOS</t>
  </si>
  <si>
    <t>CLASIFICACIÓNDE LAS ACTIVIDADES DE CONTROL</t>
  </si>
  <si>
    <t>EJEMPLO</t>
  </si>
  <si>
    <t>Revisión al cumplimiento de los requisitos contractuales en el proceso de selección del contratista o proveedor.</t>
  </si>
  <si>
    <t>Realizar una conciliación bancaria para verificar que los saldos en libros corresponden con los saldos en bancos.</t>
  </si>
  <si>
    <t>CRITERIO DE EVALUACIÓN</t>
  </si>
  <si>
    <t>ASPECTOS A EVALUAR EN EL DISEÑO DEL CONTRO</t>
  </si>
  <si>
    <t>OPCIONES DE RESPUESTA</t>
  </si>
  <si>
    <t>PESO EN LA EVALUACIÓN DEL DISEÑO DEL CONTROL</t>
  </si>
  <si>
    <t>1. Responsable</t>
  </si>
  <si>
    <t>¿Existe un responsable asignado a la ejecución del control ?</t>
  </si>
  <si>
    <t xml:space="preserve">Asignado </t>
  </si>
  <si>
    <t>No Asignado</t>
  </si>
  <si>
    <t>¿El responsable tiene la autoridad y adecuada segregación de funciones en la ejecución del control?</t>
  </si>
  <si>
    <t xml:space="preserve">Adecuado </t>
  </si>
  <si>
    <t>Inadecuado</t>
  </si>
  <si>
    <t>2. Periodicidad</t>
  </si>
  <si>
    <t xml:space="preserve">¿ La oportunidad en que se ejecuta el control ayuda a prevenir la mitigación del riesgo o a detectar la materialización del riesgo de manera oportuna? </t>
  </si>
  <si>
    <t xml:space="preserve">Oportuna </t>
  </si>
  <si>
    <t>Inoportuna</t>
  </si>
  <si>
    <t xml:space="preserve">3. Propósito. </t>
  </si>
  <si>
    <t xml:space="preserve">¿Las actividades que se desarrollan en el control realmente buscan por si sola prevenir o detectar las causas que pueden dar origen al riesgo, ejemplo Verificar, Validar Cotejar, Comparar, Revisar, etc.? </t>
  </si>
  <si>
    <t xml:space="preserve">Prevenir Detectar </t>
  </si>
  <si>
    <t>No es un Control</t>
  </si>
  <si>
    <t xml:space="preserve">4. Cómo se realiza la actividad de control. </t>
  </si>
  <si>
    <t xml:space="preserve">¿La fuente de información que se utiliza en el desarrollo del control es información confiable que permita mitigar el riesgo?. </t>
  </si>
  <si>
    <t xml:space="preserve">Confiable </t>
  </si>
  <si>
    <t>No Confiable</t>
  </si>
  <si>
    <t>5. Qué pasa con las observaciones o desviaciones</t>
  </si>
  <si>
    <t>.¿Las observaciones , desviaciones o diferencias identificadas como resultados de la ejecución del control son investigadas y resueltas de manera oportuna?.</t>
  </si>
  <si>
    <t xml:space="preserve">Se investigan y resuelven oportunamente </t>
  </si>
  <si>
    <t>No se investigan y resuelven oportunamente</t>
  </si>
  <si>
    <t xml:space="preserve">6. Evidencia de la ejecución del control </t>
  </si>
  <si>
    <t xml:space="preserve">¿Se deja evidencia o rastro de la ejecución del control, que permita a cualquier tercero con la evidencia, llegar a la misma conclusión?. </t>
  </si>
  <si>
    <t xml:space="preserve">Completa </t>
  </si>
  <si>
    <t xml:space="preserve">Incompleta </t>
  </si>
  <si>
    <t>No existe</t>
  </si>
  <si>
    <t>CONTROL 1</t>
  </si>
  <si>
    <t>RESULTADO</t>
  </si>
  <si>
    <t>RIESGO 1</t>
  </si>
  <si>
    <t>TRATAMIENTO DEL RIESGO</t>
  </si>
  <si>
    <t>ACEPTAR EL RIESGO</t>
  </si>
  <si>
    <t>EVITAR EL RIESGO</t>
  </si>
  <si>
    <t>REDUCIR EL RIESGO</t>
  </si>
  <si>
    <t>No se adopta ninguna medida que afecte la probabilidad o el impacto del riesgo. (Ningún riesgo de corrupción podrá ser aceptado).</t>
  </si>
  <si>
    <t>Se adoptan medidas para reducir la probabilidad o el impacto del riesgo, o ambos; por lo general conlleva a la implementación de controles.</t>
  </si>
  <si>
    <t>Se abandonan las actividades que dan lugar al riesgo, es decir, no iniciar o no continuar con la actividad que lo provoca.</t>
  </si>
  <si>
    <t>Se reduce la probabilidad o el impacto del riesgo transfiriendo o compartiendo una parte de este. Los riesgos de corrupción se pueden compartir pero no se puede transferir su responsabilidad.</t>
  </si>
  <si>
    <t>COMPARTIR O TRANSFERIR EL RIESGO</t>
  </si>
  <si>
    <t>RANGO DE CALIFICACIÓN DEL DISEÑO</t>
  </si>
  <si>
    <t>RESULTADO, PESO EN LA EVALUACIÓN DEL DISEÑO DEL CONTROL</t>
  </si>
  <si>
    <t>FUERTE</t>
  </si>
  <si>
    <t>Calificación entre 96 y 100</t>
  </si>
  <si>
    <t>Calificación entre 86 y 95</t>
  </si>
  <si>
    <t>DÉBIL</t>
  </si>
  <si>
    <t>Calificación entre 0 y 85</t>
  </si>
  <si>
    <t>CAUSA 1</t>
  </si>
  <si>
    <t>DISEÑO DEL CONTROL</t>
  </si>
  <si>
    <t>R</t>
  </si>
  <si>
    <t>RANGO DE CALIFICACIÓN DE LA EJECUCIÓN</t>
  </si>
  <si>
    <t>RESULTADO, PESO DE LA EJECUCIÓN DEL CONTROL</t>
  </si>
  <si>
    <t>El control se ejecuta de manera consistente por parte del responsable.</t>
  </si>
  <si>
    <t>El control se ejecuta algunas veces por parte del responsable.</t>
  </si>
  <si>
    <t>El control no se ejecuta por parte del responsable.</t>
  </si>
  <si>
    <t>EJECUCIÓN DEL CONTROL</t>
  </si>
  <si>
    <t>Fuerte + Fuerte = FUERTE</t>
  </si>
  <si>
    <t xml:space="preserve">Fuerte + Moderado = MODERADO </t>
  </si>
  <si>
    <t>Fuerte + Débil = DÉBIL</t>
  </si>
  <si>
    <t>Moderado + Fuerte = MODERADO</t>
  </si>
  <si>
    <t>Moderado + Moderado = MODERADO</t>
  </si>
  <si>
    <t>Moderado + Débil = DÉBIL</t>
  </si>
  <si>
    <t>Débil + Fuerte = DÉBIL</t>
  </si>
  <si>
    <t>Débil + Moderado = DÉBIL</t>
  </si>
  <si>
    <t>Débil + Débil = DÉBIL</t>
  </si>
  <si>
    <t>SOLIDEZ INDIVIDUAL DEL CONTROL</t>
  </si>
  <si>
    <t>Fuerte + Fuerte = FUERTE (100)</t>
  </si>
  <si>
    <t>Fuerte + Moderado = MODERADO (50)</t>
  </si>
  <si>
    <t>Fuerte + Débil = DÉBIL (0)</t>
  </si>
  <si>
    <t>Moderado + Fuerte = MODERADO (50)</t>
  </si>
  <si>
    <t>Moderado + Moderado = MODERADO (50)</t>
  </si>
  <si>
    <t>Moderado + Débil = DÉBIL (0)</t>
  </si>
  <si>
    <t>Débil + Fuerte = DÉBIL (0)</t>
  </si>
  <si>
    <t>Débil + Moderado = DÉBIL (0)</t>
  </si>
  <si>
    <t>Débil + Débil = DÉBIL (0)</t>
  </si>
  <si>
    <t>Peso del diseño individual o promedio de los Controles. (DISEÑO)</t>
  </si>
  <si>
    <t>El Control se ejecuta de manera consistente por los responsables. (EJECUCION)</t>
  </si>
  <si>
    <t xml:space="preserve">Solidez individual de cada control </t>
  </si>
  <si>
    <t>FUERTE:100 MODERADO:50 DÉBIL:0</t>
  </si>
  <si>
    <t>Aplica plan de acción para fortalecer el Control Si / NO</t>
  </si>
  <si>
    <t>Fuerte Calificación Entre 96 y 100</t>
  </si>
  <si>
    <t>Fuerte (Siempre se ejecuta)</t>
  </si>
  <si>
    <t xml:space="preserve">Moderado (Algunas veces) </t>
  </si>
  <si>
    <t xml:space="preserve">Débil (No se ejecuta) </t>
  </si>
  <si>
    <t>Moderado Calificación Entre 86 y 95</t>
  </si>
  <si>
    <t xml:space="preserve">Fuerte (Siempre se ejecuta) </t>
  </si>
  <si>
    <t xml:space="preserve">Débil Entre 0 y 85 </t>
  </si>
  <si>
    <t>SOLIDEZ INDIVIDUAL DE CADA CONTROL</t>
  </si>
  <si>
    <t>CALIFICACIÓN DE LA SOLIDEZ DEL CONJUNTO DE CONTROLES</t>
  </si>
  <si>
    <t>El promedio de la solidez indiviudal de cada control al sumarlos y ponderarlos es igual a 100.</t>
  </si>
  <si>
    <t>El promedio de la solidez indiviudal de cada control al sumarlos y ponderarlos está entre 50 y 99.</t>
  </si>
  <si>
    <t>El promedio de la solidez individual de cada control al sumarlos y ponderarlos es menor a 50.</t>
  </si>
  <si>
    <t>SÓLIDEZ DEL CONJUNTO DE LOS CONTROLES</t>
  </si>
  <si>
    <t>CONTROLES AYUDAN A DISMINUIR LA PROBABILIDAD</t>
  </si>
  <si>
    <t>CONTROLES AYUDAN A DISMINUIR EL IMPACTO</t>
  </si>
  <si>
    <t># COLUMNAS EN LA MATRIZ DE RIESGO QUE SE DESPLAZA EN EL EJE DE PROBABILIDAD</t>
  </si>
  <si>
    <t>Directamente</t>
  </si>
  <si>
    <t>Indirectamente</t>
  </si>
  <si>
    <t>No disminuye</t>
  </si>
  <si>
    <t># COLUMNAS EN LA MATRIZ DE RIESGO QUE SE DESPLAZA EN EL EJE DE IMPACTO</t>
  </si>
  <si>
    <r>
      <t xml:space="preserve">Riesgos estratégicos: </t>
    </r>
    <r>
      <rPr>
        <sz val="9"/>
        <color rgb="FF000000"/>
        <rFont val="Arial"/>
        <family val="2"/>
      </rPr>
      <t>posibilidad de ocurrencia de eventos que afecten los objetivos estratégicos de la organización pública y por tanto impactan toda la entidad.</t>
    </r>
  </si>
  <si>
    <r>
      <t xml:space="preserve">Riesgos operativos: </t>
    </r>
    <r>
      <rPr>
        <sz val="9"/>
        <color rgb="FF000000"/>
        <rFont val="Arial"/>
        <family val="2"/>
      </rPr>
      <t>posibilidad de ocurrencia de eventos que afecten los procesos misionales de la entidad.</t>
    </r>
  </si>
  <si>
    <r>
      <t xml:space="preserve">Riesgos financieros: </t>
    </r>
    <r>
      <rPr>
        <sz val="9"/>
        <color rgb="FF000000"/>
        <rFont val="Arial"/>
        <family val="2"/>
      </rPr>
      <t>posibilidad de ocurrencia de eventos que afecten los estados financieros y todas aquellas áreas involucradas con el proceso financiero como presupuesto, tesorería, contabilidad, cartera, central de cuentas, costos, etc</t>
    </r>
  </si>
  <si>
    <r>
      <t xml:space="preserve">Riesgos tecnológicos: </t>
    </r>
    <r>
      <rPr>
        <sz val="9"/>
        <color rgb="FF000000"/>
        <rFont val="Arial"/>
        <family val="2"/>
      </rPr>
      <t>posibilidad de ocurrencia de eventos que afecten la totalidad o parte de la infraestructura tecnológica (hardware, software, redes, etc.) de una entidad.</t>
    </r>
  </si>
  <si>
    <r>
      <t xml:space="preserve">Riesgos de cumplimiento: </t>
    </r>
    <r>
      <rPr>
        <sz val="9"/>
        <color rgb="FF000000"/>
        <rFont val="Arial"/>
        <family val="2"/>
      </rPr>
      <t>posibilidad de ocurrencia de eventos que afecten la situación jurídica o contractual de la organización debido a su incumplimiento o desacato a la normatividad legal y las obligaciones contractuales.</t>
    </r>
  </si>
  <si>
    <r>
      <t xml:space="preserve">Riesgo de imagen o reputacional: </t>
    </r>
    <r>
      <rPr>
        <sz val="9"/>
        <color rgb="FF000000"/>
        <rFont val="Arial"/>
        <family val="2"/>
      </rPr>
      <t>posibilidad de ocurrencia de un evento que afecte la imagen, buen nombre o reputación de una organización ante sus clientes y partes interesadas.</t>
    </r>
  </si>
  <si>
    <r>
      <t xml:space="preserve">Riesgos de corrupción: </t>
    </r>
    <r>
      <rPr>
        <sz val="9"/>
        <color rgb="FF000000"/>
        <rFont val="Arial"/>
        <family val="2"/>
      </rPr>
      <t>posibilidad de que, por acción u omisión, se use el poder para desviar la gestión de lo público hacia un beneficio privado.</t>
    </r>
  </si>
  <si>
    <r>
      <t xml:space="preserve">Riesgos de seguridad digital: </t>
    </r>
    <r>
      <rPr>
        <sz val="9"/>
        <color rgb="FF000000"/>
        <rFont val="Arial"/>
        <family val="2"/>
      </rPr>
      <t>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</si>
  <si>
    <r>
      <t xml:space="preserve">Riesgo de seguridad y salud en el trabajo: </t>
    </r>
    <r>
      <rPr>
        <sz val="9"/>
        <color rgb="FF000000"/>
        <rFont val="Arial"/>
        <family val="2"/>
      </rPr>
      <t>probabilidad de que se materialice el peligro; es decir, que le genere daño a las personas, bienes o al entorno. </t>
    </r>
  </si>
  <si>
    <r>
      <t xml:space="preserve">Riesgo ambiental: </t>
    </r>
    <r>
      <rPr>
        <sz val="9"/>
        <color rgb="FF000000"/>
        <rFont val="Arial"/>
        <family val="2"/>
      </rPr>
      <t>probabilidad de que un evento ambiental sea un efecto potencialmennte adverso afectando fauna y flora, salud humana, prosperidad cultural y social, recursos naturales, la energía y el clima.</t>
    </r>
  </si>
  <si>
    <t>TIPOLOGÍA DE LOS RIESGOS</t>
  </si>
  <si>
    <t>INDICADOR 
Eficacia
Efectividad</t>
  </si>
  <si>
    <t>CAUSAS / VULNERABILIDAD</t>
  </si>
  <si>
    <t>SOPORTE DEL CONTROL</t>
  </si>
  <si>
    <t>RESPONSABLE DEL CONTROL</t>
  </si>
  <si>
    <t>EXTREMO</t>
  </si>
  <si>
    <t>ALTO</t>
  </si>
  <si>
    <t>BAJO</t>
  </si>
  <si>
    <t>Fuerte + Fuerte</t>
  </si>
  <si>
    <t>Fuerte + Moderado</t>
  </si>
  <si>
    <t>Fuerte + Débil</t>
  </si>
  <si>
    <t>Moderado + Fuerte</t>
  </si>
  <si>
    <t>Moderado + Moderado</t>
  </si>
  <si>
    <t>Moderado + Débil</t>
  </si>
  <si>
    <t>Débil + Fuerte</t>
  </si>
  <si>
    <t>Débil + Moderado</t>
  </si>
  <si>
    <t>Débil + Débil</t>
  </si>
  <si>
    <t>FUERTE
 100</t>
  </si>
  <si>
    <t>MODERADO
 50</t>
  </si>
  <si>
    <t>DÉBIL
 0</t>
  </si>
  <si>
    <t>FUERTEFUERTE</t>
  </si>
  <si>
    <t>FUERTEMODERADO</t>
  </si>
  <si>
    <t>MODERADOFUERTE</t>
  </si>
  <si>
    <t>MODERADOMODERADO</t>
  </si>
  <si>
    <t>MODERADODÉBIL</t>
  </si>
  <si>
    <t>FUERTEDÉBIL</t>
  </si>
  <si>
    <t>DÉBILFUERTE</t>
  </si>
  <si>
    <t>DÉBILMODERADO</t>
  </si>
  <si>
    <t>DÉBILDÉBIL</t>
  </si>
  <si>
    <t>SOLIDEZ DEL CONJUNTO DE CONTROLES (Promedio aritmético de solidez individual)</t>
  </si>
  <si>
    <t>GESTIÓN DE AUTOEVALUACIÓN</t>
  </si>
  <si>
    <t>Lograr la autorregulación que permita el aseguramiento de la calidad de los programas académicos y de la institución, para el diseño de planes de mejoramiento continúo que direccionen la planeación institucional.</t>
  </si>
  <si>
    <t>Acarrear sanciones por parte de la autoridad ambiental y/o de la misma entidad.                                                 
Incumplimiento de requisitos legales y otros requisitos.                                                                       
Bajos niveles de cultura ambiental. 
Aumento de costos en la factura de la Empresa de Aseo.       
Desaprovechamiento de residuos y su retribución económica por reciclaje.     
Aporte a la pérdida de la vida útil del relleno sanitario Doña Juana.        
Mala imagen institucional.</t>
  </si>
  <si>
    <t>Demandas
Multas
Falta de control de la gestión
Procesos penales, administrativos, civiles, laborales
Accidentes y enfermedades laborales</t>
  </si>
  <si>
    <t>¿Las observaciones , desviaciones o diferencias identificadas como resultados de la ejecución del control son investigadas y resueltas de manera oportuna?.</t>
  </si>
  <si>
    <t>DIRECTAMENTE</t>
  </si>
  <si>
    <t>Lista de asistencia de las capacitaciones.</t>
  </si>
  <si>
    <t xml:space="preserve">Lista de asistencia de las capacitaciones.     </t>
  </si>
  <si>
    <t xml:space="preserve">Lista de asistencia de las capacitaciones.    </t>
  </si>
  <si>
    <t xml:space="preserve">Registro de asistencia a capacitación </t>
  </si>
  <si>
    <t>Líder del proceso</t>
  </si>
  <si>
    <t>Anual</t>
  </si>
  <si>
    <t>Semestral</t>
  </si>
  <si>
    <t>Carencia de procesos de autoevaluación sistemáticos que permita medir y hacer seguimiento en tiempo real la calidad y pertinencia de los programas académicos y de la institución.</t>
  </si>
  <si>
    <t>Falta de compromiso por parte de la comunidad administrativa y directiva en la oportunidad de respuesta a los requerimientos del proceso de autoevaluación.</t>
  </si>
  <si>
    <t>Diseño del cronograma de autoevaluación y ejecución del mismo, cada dos (2) años.</t>
  </si>
  <si>
    <t>RIESGO 2</t>
  </si>
  <si>
    <t>Participar continuamente en las actividades para la gestión y manejo seguro de residuos.</t>
  </si>
  <si>
    <t>RIESGO 3</t>
  </si>
  <si>
    <t>RIESGO 4</t>
  </si>
  <si>
    <t>RIESGO 5</t>
  </si>
  <si>
    <t>Participar en las capacitaciones que desde el área de SST.</t>
  </si>
  <si>
    <t>CLASIF. DE DISPONIBILIDAD</t>
  </si>
  <si>
    <t>MARITZA ZABALA HUERTAS</t>
  </si>
  <si>
    <t>Acarrear sanciones por parte de la autoridad ambiental y/o de la misma entidad.
Incumplimiento de requisitos legales y otros requisitos.
Bajos niveles de cultura ambiental.
Aumento de costo en las facturas de acueducto y alcantarillado.</t>
  </si>
  <si>
    <t xml:space="preserve">Eficacia: 
Talleres, jornadas o estrategias con participación en temas de higiene postural/ Total de talleres, jornadas o estrategias programados en higiene postural.      </t>
  </si>
  <si>
    <r>
      <rPr>
        <b/>
        <sz val="11"/>
        <color indexed="8"/>
        <rFont val="Arial"/>
        <family val="2"/>
      </rPr>
      <t xml:space="preserve">ACTIVO DE INFORMACIÓN: </t>
    </r>
    <r>
      <rPr>
        <sz val="11"/>
        <color indexed="8"/>
        <rFont val="Arial"/>
        <family val="2"/>
      </rPr>
      <t xml:space="preserve">Es todo aquello, que tiene gran importancia para las actividades de la ETITC, y ha sido declarado como un “bien”, por lo tanto, tiene un valor significativo para el desempeño de las actividades de la institución.  .  Un activo de información puede tener las siguientes características, independiente del tipo de activo:  </t>
    </r>
  </si>
  <si>
    <t>•	El activo de información es reconocido como valioso para la ETITC.
•	No es fácilmente reemplazable sin incurrir en costos, habilidades especiales, tiempo, recursos o combinación de los mismos.
•	Forma parte de la identidad de la Escuela y sin la cual la misma puede estar en algún nivel de riesgo.</t>
  </si>
  <si>
    <t xml:space="preserve">Tipo de activo </t>
  </si>
  <si>
    <t xml:space="preserve">Descripción </t>
  </si>
  <si>
    <t>Documental</t>
  </si>
  <si>
    <t>Información almacenada en formatos físicos (papel, carpetas, CD, DVD) o en formatos digitales o electrónicos (ficheros en bases de datos, correos electrónicos, archivos o servidores), teniendo en cuenta lo anterior, se puede distinguir como información: C</t>
  </si>
  <si>
    <t xml:space="preserve">Hardware </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</si>
  <si>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</si>
  <si>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</si>
  <si>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</si>
  <si>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Software</t>
  </si>
  <si>
    <t>Activo informático lógico como programas, herramientas ofimáticas o sistemas
lógicos para la ejecución de las actividades</t>
  </si>
  <si>
    <t>CRITERIOS DE CLASIFICACIÓN DE LA INFORMACIÓN.</t>
  </si>
  <si>
    <r>
      <t xml:space="preserve">CLASIFICACIÓN DE CONFIDENCIALIDAD: </t>
    </r>
    <r>
      <rPr>
        <sz val="11"/>
        <color indexed="8"/>
        <rFont val="Arial"/>
        <family val="2"/>
      </rPr>
      <t>Es definir el nivel de privacidad de la información institucional. Se divide en:</t>
    </r>
  </si>
  <si>
    <r>
      <t>·</t>
    </r>
    <r>
      <rPr>
        <sz val="7"/>
        <color indexed="8"/>
        <rFont val="Times New Roman"/>
        <family val="1"/>
      </rPr>
      <t xml:space="preserve">     </t>
    </r>
    <r>
      <rPr>
        <b/>
        <sz val="11"/>
        <color indexed="8"/>
        <rFont val="Arial"/>
        <family val="2"/>
      </rPr>
      <t xml:space="preserve">Información Pública: </t>
    </r>
    <r>
      <rPr>
        <sz val="11"/>
        <color indexed="8"/>
        <rFont val="Arial"/>
        <family val="2"/>
      </rPr>
      <t>Es toda información que su divulgación no pone en riesgo la integridad ni la imagen de la persona natural o jurídica.</t>
    </r>
  </si>
  <si>
    <r>
      <t>·</t>
    </r>
    <r>
      <rPr>
        <sz val="7"/>
        <color indexed="8"/>
        <rFont val="Times New Roman"/>
        <family val="1"/>
      </rPr>
      <t xml:space="preserve">     </t>
    </r>
    <r>
      <rPr>
        <b/>
        <sz val="11"/>
        <color indexed="8"/>
        <rFont val="Arial"/>
        <family val="2"/>
      </rPr>
      <t xml:space="preserve">Información Pública Clasificada: </t>
    </r>
    <r>
      <rPr>
        <sz val="11"/>
        <color indexed="8"/>
        <rFont val="Arial"/>
        <family val="2"/>
      </rPr>
      <t>Es aquella información semiprivada que es compartida entre un grupo de personas de la entidad, inclusive puede ser compartida con entes de control, pero no es de carácter público para personal ajeno a la ETITC.</t>
    </r>
  </si>
  <si>
    <r>
      <t>·</t>
    </r>
    <r>
      <rPr>
        <sz val="7"/>
        <color indexed="8"/>
        <rFont val="Times New Roman"/>
        <family val="1"/>
      </rPr>
      <t xml:space="preserve">     </t>
    </r>
    <r>
      <rPr>
        <b/>
        <sz val="11"/>
        <color indexed="8"/>
        <rFont val="Arial"/>
        <family val="2"/>
      </rPr>
      <t>Información Pública Reservada:</t>
    </r>
    <r>
      <rPr>
        <sz val="11"/>
        <color indexed="8"/>
        <rFont val="Arial"/>
        <family val="2"/>
      </rPr>
      <t xml:space="preserve"> Es aquella información que contiene datos sensibles y/o personales.  Es considerada información privada teniendo en cuenta que su divulgación puede traer consigo daños de imagen e implicaciones jurídicas tanto para la </t>
    </r>
  </si>
  <si>
    <r>
      <t xml:space="preserve">CLASIFICACIÓN DE INTEGRIDAD: </t>
    </r>
    <r>
      <rPr>
        <sz val="11"/>
        <color indexed="8"/>
        <rFont val="Arial"/>
        <family val="2"/>
      </rPr>
      <t>Es definir el nivel de veracidad y modificación controlada por parte del propietario de la información.  Se divide en:</t>
    </r>
  </si>
  <si>
    <r>
      <t>·</t>
    </r>
    <r>
      <rPr>
        <sz val="7"/>
        <color indexed="8"/>
        <rFont val="Times New Roman"/>
        <family val="1"/>
      </rPr>
      <t xml:space="preserve">     </t>
    </r>
    <r>
      <rPr>
        <b/>
        <sz val="11"/>
        <color indexed="8"/>
        <rFont val="Arial"/>
        <family val="2"/>
      </rPr>
      <t xml:space="preserve">Alta: </t>
    </r>
    <r>
      <rPr>
        <sz val="11"/>
        <color indexed="8"/>
        <rFont val="Arial"/>
        <family val="2"/>
      </rPr>
      <t>Documento cuya modificación o desactualización no autorizada pone en riesgo el desempeño de las actividades de la institución y el cumplimiento de la misión institucional. Trayendo consigo repercusiones legales y deterioro de imagen para la Es</t>
    </r>
  </si>
  <si>
    <r>
      <t>·</t>
    </r>
    <r>
      <rPr>
        <sz val="7"/>
        <color indexed="8"/>
        <rFont val="Times New Roman"/>
        <family val="1"/>
      </rPr>
      <t xml:space="preserve">     </t>
    </r>
    <r>
      <rPr>
        <b/>
        <sz val="11"/>
        <color indexed="8"/>
        <rFont val="Arial"/>
        <family val="2"/>
      </rPr>
      <t xml:space="preserve">Media: </t>
    </r>
    <r>
      <rPr>
        <sz val="11"/>
        <color indexed="8"/>
        <rFont val="Arial"/>
        <family val="2"/>
      </rPr>
      <t>Documento cuya modificación o desactualización no autorizada pone en riesgo el desempeño de los procesos internos de la institución, pudiendo traer consigo deterioros en la imagen institucional y repercusiones legales para la Escuela.</t>
    </r>
  </si>
  <si>
    <r>
      <t>·</t>
    </r>
    <r>
      <rPr>
        <sz val="7"/>
        <color indexed="8"/>
        <rFont val="Times New Roman"/>
        <family val="1"/>
      </rPr>
      <t xml:space="preserve">     </t>
    </r>
    <r>
      <rPr>
        <b/>
        <sz val="11"/>
        <color indexed="8"/>
        <rFont val="Arial"/>
        <family val="2"/>
      </rPr>
      <t xml:space="preserve">Baja: </t>
    </r>
    <r>
      <rPr>
        <sz val="11"/>
        <color indexed="8"/>
        <rFont val="Arial"/>
        <family val="2"/>
      </rPr>
      <t>Documento cuya modificación o desactualización no autorizada, no pone en riesgo el desempeño de las actividades propias de la institución, ni tampoco el cumplimiento de los objetivos de sus procesos.  No afecta la imagen institucional, ni conl</t>
    </r>
  </si>
  <si>
    <r>
      <t xml:space="preserve">CLASIFICACIÓN DE DISPONIBILIDAD: </t>
    </r>
    <r>
      <rPr>
        <sz val="11"/>
        <color indexed="8"/>
        <rFont val="Arial"/>
        <family val="2"/>
      </rPr>
      <t>Es definir el nivel de accesibilidad a la información para ser utilizado con fines institucionales. Se divide en:</t>
    </r>
  </si>
  <si>
    <r>
      <t>·</t>
    </r>
    <r>
      <rPr>
        <sz val="7"/>
        <color indexed="8"/>
        <rFont val="Times New Roman"/>
        <family val="1"/>
      </rPr>
      <t xml:space="preserve">     </t>
    </r>
    <r>
      <rPr>
        <b/>
        <sz val="11"/>
        <color indexed="8"/>
        <rFont val="Arial"/>
        <family val="2"/>
      </rPr>
      <t xml:space="preserve">Alta: </t>
    </r>
    <r>
      <rPr>
        <sz val="11"/>
        <color indexed="8"/>
        <rFont val="Arial"/>
        <family val="2"/>
      </rPr>
      <t>Documento cuya afectación de disponibilidad, en cuanto a su consulta pone en riesgo el desempeño de los procesos, cumplimiento de la misión institucional, generando atrasos significativos en las metas planificadas. Trae consigo repercusiones l</t>
    </r>
  </si>
  <si>
    <r>
      <t>·</t>
    </r>
    <r>
      <rPr>
        <sz val="7"/>
        <color indexed="8"/>
        <rFont val="Times New Roman"/>
        <family val="1"/>
      </rPr>
      <t xml:space="preserve">     </t>
    </r>
    <r>
      <rPr>
        <b/>
        <sz val="11"/>
        <color indexed="8"/>
        <rFont val="Arial"/>
        <family val="2"/>
      </rPr>
      <t xml:space="preserve">Media: </t>
    </r>
    <r>
      <rPr>
        <sz val="11"/>
        <color indexed="8"/>
        <rFont val="Arial"/>
        <family val="2"/>
      </rPr>
      <t>Documento cuya afectación de disponibilidad, en cuanto a su consulta pone en riesgo el desempeño de los procesos, pudiendo generar atrasos significativos en las metas planificadas. Puede traer consigo repercusiones legales y deterioro de imag</t>
    </r>
  </si>
  <si>
    <r>
      <t>·</t>
    </r>
    <r>
      <rPr>
        <sz val="7"/>
        <color indexed="8"/>
        <rFont val="Times New Roman"/>
        <family val="1"/>
      </rPr>
      <t xml:space="preserve">     </t>
    </r>
    <r>
      <rPr>
        <b/>
        <sz val="11"/>
        <color indexed="8"/>
        <rFont val="Arial"/>
        <family val="2"/>
      </rPr>
      <t xml:space="preserve">Baja: </t>
    </r>
    <r>
      <rPr>
        <sz val="11"/>
        <color indexed="8"/>
        <rFont val="Arial"/>
        <family val="2"/>
      </rPr>
      <t>Documento cuya afectación de disponibilidad no pone en riesgo el desempeño de los procesos, ni el cumplimiento de la misión institucional. No genera repercusiones legales y deterioro de imagen para la Escuela.</t>
    </r>
  </si>
  <si>
    <t>VERSIÓN:  6</t>
  </si>
  <si>
    <t>VIGENCIA: MARZO 6 DE 2020</t>
  </si>
  <si>
    <t>FACTOR QUE GENERA EL RIESGO</t>
  </si>
  <si>
    <t>DESCRIPCIÓN DEL RIESGO</t>
  </si>
  <si>
    <t>Registro calificado</t>
  </si>
  <si>
    <t xml:space="preserve">Pérdida de la credibilidad de los procesos de la institución.
Disminución de ingreso de recursos a la institución.
Perjudica el cambio de carácter.
Disminución en la necesidad del servicio.
Reducción y pérdida de convenios interinstitucionales.
Disminución en la prestación de servicio a la comunidad académica.
No permite el acceso de estudiantes nuevos y la vinculación de docentes. </t>
  </si>
  <si>
    <t>X</t>
  </si>
  <si>
    <t xml:space="preserve">Ausencia de seguimiento a los registros calificados </t>
  </si>
  <si>
    <t>Verificación  y cumplimiento de los requisitos establecidos por la normatividad vigente para la renovación de registros</t>
  </si>
  <si>
    <t>CAUSA 2</t>
  </si>
  <si>
    <t>CAUSA 3</t>
  </si>
  <si>
    <t>Cronograma de autoevaluación y evidencias de ejecución</t>
  </si>
  <si>
    <t>Decreto vigente y su segumiento
Registros en plataforma de CONACES</t>
  </si>
  <si>
    <t>Registro de asistencia a capacitación.
Videos
Correos electrónicos</t>
  </si>
  <si>
    <t>Eficacia:  cumplimiento de actividades / actividades programadas *100
Efectividad: 100% de los programas con registro calificado vigente</t>
  </si>
  <si>
    <t>Información</t>
  </si>
  <si>
    <t>Posibilidad de pérdida del registro calificado e inactivación de los programas académicos.</t>
  </si>
  <si>
    <t>Ausencia de una solución de backup para los archivos del proceso</t>
  </si>
  <si>
    <t>Pérdida en la preservación de la confidencialidad, integridad y disponibilidad de la información.
Pérdida de imagen institucional.
Procesos jurídicos en contra de la Institución o servidor público en particular.
Pérdida del equipo portátil y daño financiero.</t>
  </si>
  <si>
    <t>No cumplir con los lineamientos de seguridad de la información impartidos.</t>
  </si>
  <si>
    <t>Participar en jornadas de sensibilización propuestas por el área de seguridad de la información e implementarlas.</t>
  </si>
  <si>
    <t>Cumplir con los lineamientos del procedimiento en términos de mantener la informacion del proceso en el onedrive.</t>
  </si>
  <si>
    <t>Información en el onedrive</t>
  </si>
  <si>
    <t>Según programación del SGSI</t>
  </si>
  <si>
    <t>Eficacia:  cumplimiento de actividades / actividades programadas *100
Efectividad: 100% de la información en el onedrive sin posibilidad de pérdida</t>
  </si>
  <si>
    <t>Residuos</t>
  </si>
  <si>
    <t>Poca participación en jornadas de sensibilización sobre la separación en la fuente de residuos y su adecuada gestión.</t>
  </si>
  <si>
    <t>Consumo</t>
  </si>
  <si>
    <t>Participar continuamente en actividades de sensibilización en programa de uso eficiente del agua y la energía.</t>
  </si>
  <si>
    <t>Posibilidad de manejo inadecuado de residuos.</t>
  </si>
  <si>
    <t>Consumo inadecuado de los recursos hídricos y energéticos</t>
  </si>
  <si>
    <t>No hacer uso de estrategias que permitan disminuir el consumo de equipos y dispositivos elécticos</t>
  </si>
  <si>
    <t>Cuando se presentan fugas o escapes no se reportan a tiempo</t>
  </si>
  <si>
    <t>Programar los computadores en modo ahorro de energía y dejar apagado cuando no se requieran las luces y computadoras.</t>
  </si>
  <si>
    <t>Reportar fugas o situaciones de desperdicio de agua en la mesa de ayuda.</t>
  </si>
  <si>
    <t>NA</t>
  </si>
  <si>
    <t>Reportes en mesa de ayuda</t>
  </si>
  <si>
    <t>Según programación de gestión ambiental</t>
  </si>
  <si>
    <t xml:space="preserve">Permanente
</t>
  </si>
  <si>
    <t>Cuando se presente la situación</t>
  </si>
  <si>
    <t>Eficacia:  cumplimiento de actividades / actividades programadas *100
Efectividad: será medida por el proceso de gestión ambiental.</t>
  </si>
  <si>
    <t>Eficacia: Talleres, jornadas o estrategias de gestión de residuos con participación/ Total de talleres, jornadas o estrategias programados en gestión de residuos.
Efectividad: será medida por el proceso de gestión ambiental.</t>
  </si>
  <si>
    <t>Higiene postural</t>
  </si>
  <si>
    <t>Ocurrencia de accidentes de trabajo y generación de enfermedades laborales</t>
  </si>
  <si>
    <t>Inadecuada higiene postural</t>
  </si>
  <si>
    <t>Según programación de gestión SST</t>
  </si>
  <si>
    <t>Mayo 18 de 2020</t>
  </si>
  <si>
    <t>Pandemia</t>
  </si>
  <si>
    <t>Probabilidad de retraso en los cronogramas para el desarrollo de Ejercicios de Autoevaluación.</t>
  </si>
  <si>
    <t>No desarrollar el cronograma cumpliendo los tiempos, por causa de la emergencia sanitaria (pandemia)</t>
  </si>
  <si>
    <t>Demora en la ejecución del modelo de autoevaluación y por consiguiente afectación a los procesos ante Ministerio de Educación Nacional</t>
  </si>
  <si>
    <t>Reuniones de sensibilización y vinculación de todas las áreas en la responsabilidad de ejecución del modelo.</t>
  </si>
  <si>
    <t>Actas de reuniones
Soportes de recolección de información</t>
  </si>
  <si>
    <t>Eficacia:  cumplimiento de actividades / actividades programadas *100
Efectividad: 100% de la información requerida para el modelo de autoevaluación</t>
  </si>
  <si>
    <t>Se verificó la renovación de registros calificados a programas acreditados en la plataforma SACES.</t>
  </si>
  <si>
    <t>Evidencia reuniones realizadas en Teams</t>
  </si>
  <si>
    <t>El onedrive mantiene su sincronización permanente con la información que se crea o actualiza.</t>
  </si>
  <si>
    <t>Sensibilización y socialización con la comunidad Institucional sobre los procesos de autoevaluación.</t>
  </si>
  <si>
    <t>No se ha presentado la situación por ello no se han hecho repores a la mesa de ayuda</t>
  </si>
  <si>
    <t>Permanente</t>
  </si>
  <si>
    <t>Aunque se han progranado cursos virutales desdes la ARL y se han enviado videos desde Bienestar Universitario no se ha participado.  Se tiene previsto hacerlo durante el segundo semestre de 2020</t>
  </si>
  <si>
    <t>Se diseñó el cronograma de Autoevaluación y se presentó ante Comité Institucional de Gestión y Desempeño en la sesión del 4 de junio de 2020</t>
  </si>
  <si>
    <t>Se han desarrollado 4 reuniones de apropiación, y en trabajo conjunto con egresados, se han implementado encuestas de percepción a graduados y empresarios.</t>
  </si>
  <si>
    <t>Vista de video de MinSalud para el manejo de residuos en el hogar.
Por la contingencia o emergencia del Covid - 19, no se a asistido y aplicado las capacitaciones de manejo de recursos energéticos.</t>
  </si>
  <si>
    <t>Vista de video de MinSalud para el manejo de residuos en el hogar.
Por la contingencia o emergencia del Covid - 19, no se a asistido y aplicado las capacitaciones de manejo de recursos hídrico.</t>
  </si>
  <si>
    <t>MAPA Y PLAN DE TRATAMIENTO DE RIESGOS AUTOEVALUACIÓN 2020</t>
  </si>
  <si>
    <t>Se desarrolló reunión con decanaturas para definir qué programas se proponen por parte de la academia para renovar o solicitud de registros calificados nuevos, con base en esto se crea un cronograma alterno que se desarrolla por cada facultad.
Además del cronograma a nivel institucional, se proyecta diseñar guías que orienten las solicitudes ante el MEN.
Adicionalmente se actualizó el procedimiento de registro calificado, con base en el Decreto 1330/2019 y del modelo de autoevaluación, para que el proceso de Autoevaluación oriente las solicitudes.</t>
  </si>
  <si>
    <t>A partir del seguimiento realizado de los registros en la plataforma CONACES. Con la Secretaría General se consultó casos de programas que obtuvieron acreditación y no han sido renovados a la fecha, para la renovación automática de registros calificados, con base en las instrucciones jurídicas se procederá a remitir solicitud de actualización al MEN.</t>
  </si>
  <si>
    <t>Se capacitó a los nuevos directivos, en el mes de mayo, se cuenta con el acta de la capacitación, sin firma.
Autoevaluación participó en la jornada de inducción a estudiantes el 31 de julio, se realizó vídeo.
Se realizó otro vídeo de sensibilización a administrativos, difundido mediante correo institucional en el mes de junio; este vídeo fue publicado en el portal web en la sección de Autoevaluación.</t>
  </si>
  <si>
    <t>Falta de sensibilización ambiental y cultura en el aprovechamiento y uso eficiente de recursos hídricos y energético.</t>
  </si>
  <si>
    <t>Con ocasión del trabajo remoto, la profesional de Autoevaluación ha implementado estrategias de ahorro del recurso hídrico en su hogar.</t>
  </si>
  <si>
    <t>Esta actividad no aplica con ocasión del trabajo remoto.</t>
  </si>
  <si>
    <t>No se ha asistido a capacitaciones realizadas por la ARL sobre SST.</t>
  </si>
  <si>
    <t>Probabilidad de pérdida de la información del proceso</t>
  </si>
  <si>
    <t>Se verificó que la profesional de Autoevaluación trabaja la información del proceso en el One Drive.</t>
  </si>
  <si>
    <t>A la fecha no se han programado cursos en el tema seguridad de la información se han recibido correos en cuales se mencionan aspectos de seguridad para tener en cuenta.</t>
  </si>
  <si>
    <t>Se desarrolló reunión con decanaturas para definir qué programas se proponen por parte de la academia para renovar o solicitud de registros calificados nuevos, con base en esto se crea un cronograma alterno que se desarrolla por cada facultad.
Se encuentra pendiente la aplicación del instrumento de recolección de información, que se programa aproximadamente para el mes de octubre.</t>
  </si>
  <si>
    <t>Vista de video de MinSalud para el manejo de residuos en el hogar.
Por la contingencia o emergencia del Covid - 19, no se ha asistido y aplicado las capacitaciones de manejo de residuos.</t>
  </si>
  <si>
    <t>No se han realizado capacitaciones sobre disposición de residuos específicamente; sin emabrgo, el proceso de Gestión Ambiental organizó la capacitación de Roles y Responsabilidades en el SGA pero pese a ello no se participó</t>
  </si>
  <si>
    <t>No se asistió a la capacitación de Roles y Responsabilidades organizada por el proeso de SGA por parte de Gestión de Autoevaluación</t>
  </si>
  <si>
    <t>Se evidencio el cronograma del Programa de socialización modelo de autoevaluación, el cual consta de 8 fases, el cual fue aprobado por el  Comité Institucional de Gestión y Desempeño en la sesión del 4 de junio de 2020. Adicional a ello se han adelantado reuniones, los decanos de las facultades de mecatronica, procesos industriales, electromecanica, entre otros. actividad que contribuye con la mitigación del riesgo identificado.</t>
  </si>
  <si>
    <t>Se evidencio que, en la plataforma SACES se observan las proyecciones y generaciones de resoluciones, observando la ultima fecha en el mes de mayo, sin embargo no se observo la resolución para solicitar renovaciones, se informa permanentemente a la vicerectoria academica y secretaria general acerca de l adelanto de la acreditacion de los procesos en la plataforma. Asimismo se tienen en cuenta la vigencia y la gestión necesaria para la aplicacion del Decreto 1330 de 2019, y la resolución 015224 de 2020 y el acuerdo 002 de 2020. actividad que contribuye con la mitigación del riesgo identificado.</t>
  </si>
  <si>
    <t>Se evidencio que, mediante correo electronico se invito a la sensibilización de la autoevaluación institucional con el personal de la vicerectoria academica, decanaturas, bienestar universitario administrativos y estudiantes. Lo cual se evidencio con correo 2 octubre de 2020. actividad que contribuye con la mitigación del riesgo identificado.</t>
  </si>
  <si>
    <t>Se evidencio la participación en las capacitaciones en manejo de residuos del 25 de agosto "contexto y roles de gestión ambiental" y el dia 22 de octubre en el "taller virtual de manejo de residuos solidos" lo cual contribuye con la mitigación del riesgo identificado. actividad que contribuye con la mitigación del riesgo identificado.</t>
  </si>
  <si>
    <t>Se evidencio la participación en las capacitaciones en manejo de residuos del 25 de agosto "contexto y roles de gestión ambiental" lo cual contribuye con la mitigación del riesgo identificado. actividad que contribuye con la mitigación del riesgo identificado. no obstante, requiere ser fortalecido.</t>
  </si>
  <si>
    <t>A partir de la emergencia económica y sanitaria ocasionada por el Covi-19, apartir del mes de marzo, adelantando las actividades laborales desde casa la profesional manifiesta hacer uso eficiente de los recursos en sus hogares a partir de las capacitaciones adelantadas por la Entidad. Por tal motivo la actividad propuesta para contribuir con la mitigación del riesgo no aplica en el momento. actividad que contribuye con la mitigación del riesgo identificado. no obstante, requiere ser fortalecido.</t>
  </si>
  <si>
    <t>A partir de la emergencia económica y sanitaria ocasionada por el Covi-19, apartir del mes de marzo, las actividades laborales se desarrollan desde casa, por tal motivo la actividad propuesta para contribuir con la mitigación del riesgo no aplica en el momento. actividad que contribuye con la mitigación del riesgo identificado. no obstante, requiere ser fortalecido.</t>
  </si>
  <si>
    <t>No se evidenciaron soportes se asistencia a las capacitaciones brindadas por la ARL, lo cual  no contribuye con la mitigación del riesgo identificado. Por lo cual requiere ser fortalecido.</t>
  </si>
  <si>
    <t>Se evidencio, el uso de la documentación diaria por parte de la profesional de autoevaluación en el onedrive. actividad que contribuye con la mitigación del riesgo identificado. no obstante, requiere ser fortalecido.</t>
  </si>
  <si>
    <t>Durante la vigencia no se han programado capacitaciones por el profesional del seguridad de la información por lo tanto no se han adelantado las accciones propuestas que contribuyan a la mitigacion de riesgo. no obstante, requiere ser fortalecido.</t>
  </si>
  <si>
    <t>Se han adelantado las reuniones con Procesos Industriales el dia 14 de octubre, mecátronica 15 de octubre, jornadas de sensibilizacion a los estudiantes y docentes de la facultad de sistemas, reunión con lider de Talento Humano el dia 30 de septiembre, electromecánica y Procesos Industriales. cuenta con actas de Direccionamiento Institucional (29 de mayo), Bienestar (2 de junio), Biblioteca (3 de junio), Egresados (16 de junio)
Solicitudes de evidencias de los criterios que aplican a los procesos en las iguientes fechas  23 de septiembre al area de comunicaciones, Talento Humano, Vicerectoria Academica, Bienestar Universitario 29 de septiembre, a pesar de  la sollicitud de las mismas por correo electronico algunas areas no han dado respuesta aportando las evidencias. contribuyendo asi con la mitigacion del riesgo identificado..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</si>
</sst>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0"/>
      <name val="Arial"/>
      <family val="2"/>
    </font>
    <font>
      <sz val="10"/>
      <name val="Arial"/>
      <family val="2"/>
    </font>
    <font>
      <sz val="10"/>
      <color theme="1"/>
      <name val="Arial"/>
      <family val="2"/>
    </font>
    <font>
      <sz val="6"/>
      <color theme="1"/>
      <name val="Arial"/>
      <family val="2"/>
    </font>
    <font>
      <b/>
      <sz val="9"/>
      <color rgb="FF000000"/>
      <name val="Arial"/>
      <family val="2"/>
    </font>
    <font>
      <sz val="12"/>
      <name val="Arial"/>
      <family val="2"/>
    </font>
    <font>
      <b/>
      <sz val="7"/>
      <name val="Arial"/>
      <family val="2"/>
    </font>
    <font>
      <sz val="7"/>
      <name val="Arial"/>
      <family val="2"/>
    </font>
    <font>
      <sz val="7"/>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b/>
      <sz val="11"/>
      <color theme="1"/>
      <name val="Arial"/>
      <family val="2"/>
    </font>
    <font>
      <b/>
      <sz val="11"/>
      <color theme="1"/>
      <name val="Arial"/>
      <family val="2"/>
    </font>
    <font>
      <b/>
      <sz val="6"/>
      <color theme="1"/>
      <name val="Arial"/>
      <family val="2"/>
    </font>
    <font>
      <b/>
      <sz val="10"/>
      <color rgb="FF000000"/>
      <name val="Arial"/>
      <family val="2"/>
    </font>
    <font>
      <sz val="10"/>
      <color rgb="FF000000"/>
      <name val="Arial"/>
      <family val="2"/>
    </font>
    <font>
      <sz val="8"/>
      <color theme="1"/>
      <name val="Arial"/>
      <family val="2"/>
    </font>
    <font>
      <sz val="8"/>
      <name val="Arial"/>
      <family val="2"/>
    </font>
    <font>
      <sz val="8"/>
      <color theme="1"/>
      <name val="Calibri"/>
      <family val="2"/>
      <scheme val="minor"/>
    </font>
    <font>
      <b/>
      <sz val="13"/>
      <color rgb="FF000000"/>
      <name val="Arial"/>
      <family val="2"/>
    </font>
    <font>
      <b/>
      <sz val="12"/>
      <color rgb="FF000000"/>
      <name val="Arial"/>
      <family val="2"/>
    </font>
    <font>
      <sz val="12"/>
      <color rgb="FF000000"/>
      <name val="Arial"/>
      <family val="2"/>
    </font>
    <font>
      <b/>
      <sz val="12"/>
      <name val="Arial"/>
      <family val="2"/>
    </font>
    <font>
      <b/>
      <sz val="10"/>
      <color theme="1"/>
      <name val="Arial"/>
      <family val="2"/>
    </font>
    <font>
      <b/>
      <sz val="7"/>
      <color theme="1"/>
      <name val="Arial"/>
      <family val="2"/>
    </font>
    <font>
      <sz val="9"/>
      <color rgb="FF000000"/>
      <name val="Arial"/>
      <family val="2"/>
    </font>
    <font>
      <i/>
      <sz val="11"/>
      <color theme="1"/>
      <name val="Calibri"/>
      <family val="2"/>
      <scheme val="minor"/>
    </font>
    <font>
      <b/>
      <sz val="8"/>
      <color theme="1"/>
      <name val="Arial"/>
      <family val="2"/>
    </font>
    <font>
      <b/>
      <sz val="8"/>
      <color rgb="FF000000"/>
      <name val="Arial"/>
      <family val="2"/>
    </font>
    <font>
      <sz val="8"/>
      <color rgb="FF000000"/>
      <name val="Arial"/>
      <family val="2"/>
    </font>
    <font>
      <sz val="11"/>
      <color indexed="8"/>
      <name val="Arial"/>
      <family val="2"/>
    </font>
    <font>
      <b/>
      <sz val="11"/>
      <color theme="1"/>
      <name val="Calibri"/>
      <family val="2"/>
      <scheme val="minor"/>
    </font>
    <font>
      <sz val="11"/>
      <color theme="1"/>
      <name val="Symbol"/>
      <family val="1"/>
      <charset val="2"/>
    </font>
    <font>
      <b/>
      <sz val="11"/>
      <color indexed="8"/>
      <name val="Arial"/>
      <family val="2"/>
    </font>
    <font>
      <sz val="7"/>
      <color indexed="8"/>
      <name val="Times New Roman"/>
      <family val="1"/>
    </font>
  </fonts>
  <fills count="13">
    <fill>
      <patternFill patternType="none"/>
    </fill>
    <fill>
      <patternFill patternType="gray125"/>
    </fill>
    <fill>
      <patternFill patternType="solid">
        <fgColor indexed="9"/>
        <bgColor indexed="64"/>
      </patternFill>
    </fill>
    <fill>
      <patternFill patternType="solid">
        <fgColor rgb="FFC3D69B"/>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4B084"/>
        <bgColor indexed="64"/>
      </patternFill>
    </fill>
    <fill>
      <patternFill patternType="solid">
        <fgColor rgb="FFC65911"/>
        <bgColor indexed="64"/>
      </patternFill>
    </fill>
    <fill>
      <patternFill patternType="solid">
        <fgColor rgb="FFFF0000"/>
        <bgColor indexed="64"/>
      </patternFill>
    </fill>
    <fill>
      <patternFill patternType="solid">
        <fgColor rgb="FFD9D9D9"/>
        <bgColor indexed="64"/>
      </patternFill>
    </fill>
    <fill>
      <patternFill patternType="solid">
        <fgColor theme="0"/>
        <bgColor indexed="64"/>
      </patternFill>
    </fill>
    <fill>
      <patternFill patternType="solid">
        <fgColor rgb="FFEBF1DE"/>
        <bgColor indexed="64"/>
      </patternFill>
    </fill>
  </fills>
  <borders count="54">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diagonal/>
    </border>
    <border>
      <left style="thin">
        <color auto="1"/>
      </left>
      <right/>
      <top/>
      <bottom style="thin">
        <color auto="1"/>
      </bottom>
      <diagonal/>
    </border>
    <border>
      <left style="medium">
        <color auto="1"/>
      </left>
      <right/>
      <top style="medium">
        <color auto="1"/>
      </top>
      <bottom/>
      <diagonal/>
    </border>
    <border>
      <left/>
      <right style="medium">
        <color auto="1"/>
      </right>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bottom/>
      <diagonal/>
    </border>
    <border>
      <left style="medium">
        <color indexed="64"/>
      </left>
      <right style="medium">
        <color indexed="64"/>
      </right>
      <top/>
      <bottom style="medium">
        <color rgb="FF000000"/>
      </bottom>
      <diagonal/>
    </border>
    <border>
      <left style="medium">
        <color auto="1"/>
      </left>
      <right style="medium">
        <color indexed="64"/>
      </right>
      <top style="medium">
        <color rgb="FF000000"/>
      </top>
      <bottom/>
      <diagonal/>
    </border>
    <border>
      <left style="medium">
        <color indexed="64"/>
      </left>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right style="medium">
        <color auto="1"/>
      </right>
      <top style="medium">
        <color auto="1"/>
      </top>
      <bottom style="thin">
        <color auto="1"/>
      </bottom>
      <diagonal/>
    </border>
    <border>
      <left style="medium">
        <color indexed="64"/>
      </left>
      <right style="medium">
        <color indexed="64"/>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right style="medium">
        <color auto="1"/>
      </right>
      <top style="thin">
        <color auto="1"/>
      </top>
      <bottom style="medium">
        <color auto="1"/>
      </bottom>
      <diagonal/>
    </border>
    <border>
      <left style="thin">
        <color auto="1"/>
      </left>
      <right style="thin">
        <color auto="1"/>
      </right>
      <top style="medium">
        <color auto="1"/>
      </top>
      <bottom/>
      <diagonal/>
    </border>
    <border>
      <left style="medium">
        <color indexed="64"/>
      </left>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9">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346">
    <xf numFmtId="0" fontId="0" fillId="0" borderId="0" xfId="0"/>
    <xf numFmtId="0" fontId="2" fillId="0" borderId="0" xfId="0" applyFont="1" applyAlignment="1">
      <alignment vertical="center"/>
    </xf>
    <xf numFmtId="0" fontId="3" fillId="0" borderId="0" xfId="0" applyFont="1"/>
    <xf numFmtId="0" fontId="4" fillId="0" borderId="0" xfId="0" applyFont="1" applyAlignment="1">
      <alignment horizontal="center"/>
    </xf>
    <xf numFmtId="0" fontId="6" fillId="0" borderId="0" xfId="0" applyFont="1"/>
    <xf numFmtId="0" fontId="5" fillId="0" borderId="0" xfId="0" applyFont="1" applyBorder="1" applyAlignment="1" applyProtection="1">
      <alignment wrapText="1"/>
      <protection locked="0"/>
    </xf>
    <xf numFmtId="0" fontId="2" fillId="0" borderId="0" xfId="0" applyFont="1" applyAlignment="1">
      <alignment horizontal="center" vertical="center"/>
    </xf>
    <xf numFmtId="0" fontId="2" fillId="0" borderId="0" xfId="0" applyFont="1" applyFill="1" applyBorder="1" applyAlignment="1">
      <alignment vertical="center" wrapText="1"/>
    </xf>
    <xf numFmtId="0" fontId="8" fillId="0" borderId="0" xfId="0" applyFont="1" applyAlignment="1">
      <alignment vertical="center"/>
    </xf>
    <xf numFmtId="0" fontId="9" fillId="0" borderId="0" xfId="0" applyFont="1"/>
    <xf numFmtId="0" fontId="13" fillId="0" borderId="0" xfId="0" applyFont="1" applyAlignment="1">
      <alignment vertical="center"/>
    </xf>
    <xf numFmtId="0" fontId="2" fillId="0" borderId="0" xfId="0" applyFont="1" applyAlignment="1">
      <alignment vertical="center" wrapText="1"/>
    </xf>
    <xf numFmtId="0" fontId="0" fillId="0" borderId="0" xfId="0" applyAlignment="1">
      <alignment wrapText="1"/>
    </xf>
    <xf numFmtId="0" fontId="3" fillId="0" borderId="0" xfId="0" applyFont="1" applyAlignment="1">
      <alignment wrapText="1"/>
    </xf>
    <xf numFmtId="0" fontId="2" fillId="0" borderId="0" xfId="0" applyFont="1" applyAlignment="1">
      <alignment horizontal="center" vertical="center" wrapText="1"/>
    </xf>
    <xf numFmtId="0" fontId="14" fillId="0" borderId="0" xfId="0" applyFont="1"/>
    <xf numFmtId="0" fontId="0" fillId="0" borderId="0" xfId="0" applyAlignment="1">
      <alignment horizontal="center"/>
    </xf>
    <xf numFmtId="0" fontId="3" fillId="0" borderId="0" xfId="0" applyFont="1" applyAlignment="1">
      <alignment horizontal="center"/>
    </xf>
    <xf numFmtId="0" fontId="24"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0" xfId="0" applyFont="1" applyBorder="1" applyAlignment="1">
      <alignment vertical="center" wrapText="1"/>
    </xf>
    <xf numFmtId="0" fontId="17" fillId="0" borderId="20" xfId="0" applyFont="1" applyBorder="1" applyAlignment="1">
      <alignment horizontal="center" vertical="center" wrapText="1"/>
    </xf>
    <xf numFmtId="0" fontId="18" fillId="0" borderId="12" xfId="0" applyFont="1" applyBorder="1" applyAlignment="1">
      <alignment horizontal="center" vertical="center" wrapText="1"/>
    </xf>
    <xf numFmtId="0" fontId="18" fillId="5" borderId="18" xfId="0" applyFont="1" applyFill="1" applyBorder="1" applyAlignment="1">
      <alignment vertical="center" wrapText="1"/>
    </xf>
    <xf numFmtId="0" fontId="18" fillId="0" borderId="18" xfId="0" applyFont="1" applyBorder="1" applyAlignment="1">
      <alignment vertical="center" wrapText="1"/>
    </xf>
    <xf numFmtId="0" fontId="18" fillId="6" borderId="18" xfId="0" applyFont="1" applyFill="1" applyBorder="1" applyAlignment="1">
      <alignment vertical="center" wrapText="1"/>
    </xf>
    <xf numFmtId="0" fontId="18" fillId="7" borderId="18" xfId="0" applyFont="1" applyFill="1" applyBorder="1" applyAlignment="1">
      <alignment vertical="center" wrapText="1"/>
    </xf>
    <xf numFmtId="0" fontId="18" fillId="8" borderId="18" xfId="0" applyFont="1" applyFill="1" applyBorder="1" applyAlignment="1">
      <alignment vertical="center" wrapText="1"/>
    </xf>
    <xf numFmtId="0" fontId="18" fillId="9" borderId="18" xfId="0" applyFont="1" applyFill="1" applyBorder="1" applyAlignment="1">
      <alignment vertical="center" wrapText="1"/>
    </xf>
    <xf numFmtId="0" fontId="18" fillId="0" borderId="24" xfId="0" applyFont="1" applyBorder="1" applyAlignment="1">
      <alignment horizontal="justify" vertical="center" wrapText="1"/>
    </xf>
    <xf numFmtId="0" fontId="18" fillId="0" borderId="18" xfId="0" applyFont="1" applyBorder="1" applyAlignment="1">
      <alignment horizontal="justify" vertical="center" wrapText="1"/>
    </xf>
    <xf numFmtId="0" fontId="18" fillId="0" borderId="14" xfId="0" applyFont="1" applyBorder="1" applyAlignment="1">
      <alignment horizontal="justify" vertical="center" wrapText="1"/>
    </xf>
    <xf numFmtId="0" fontId="0" fillId="0" borderId="24" xfId="0" applyBorder="1" applyAlignment="1">
      <alignment vertical="center" wrapText="1"/>
    </xf>
    <xf numFmtId="0" fontId="0" fillId="0" borderId="18" xfId="0" applyBorder="1" applyAlignment="1">
      <alignment vertical="center" wrapText="1"/>
    </xf>
    <xf numFmtId="0" fontId="0" fillId="0" borderId="0" xfId="0" applyAlignment="1">
      <alignment horizontal="center" vertical="center"/>
    </xf>
    <xf numFmtId="0" fontId="0" fillId="0" borderId="1" xfId="0" applyBorder="1"/>
    <xf numFmtId="0" fontId="17" fillId="0" borderId="1" xfId="0" applyFont="1" applyBorder="1" applyAlignment="1">
      <alignment vertical="center" wrapText="1"/>
    </xf>
    <xf numFmtId="0" fontId="17" fillId="0" borderId="1" xfId="0" applyFont="1" applyBorder="1" applyAlignment="1">
      <alignment horizontal="center" vertical="center"/>
    </xf>
    <xf numFmtId="0" fontId="18" fillId="0" borderId="1" xfId="0" applyFont="1" applyBorder="1" applyAlignment="1">
      <alignment vertical="center" wrapText="1"/>
    </xf>
    <xf numFmtId="0" fontId="18" fillId="0" borderId="1" xfId="0" applyFont="1" applyBorder="1" applyAlignment="1">
      <alignment horizontal="center" vertical="center"/>
    </xf>
    <xf numFmtId="0" fontId="18" fillId="0" borderId="1" xfId="0" applyFont="1" applyBorder="1" applyAlignment="1">
      <alignment vertical="center"/>
    </xf>
    <xf numFmtId="0" fontId="18" fillId="0" borderId="25" xfId="0" applyFont="1" applyBorder="1" applyAlignment="1">
      <alignment horizontal="center" vertical="center"/>
    </xf>
    <xf numFmtId="0" fontId="18" fillId="0" borderId="25" xfId="0" applyFont="1" applyBorder="1" applyAlignment="1">
      <alignment vertical="center"/>
    </xf>
    <xf numFmtId="0" fontId="0" fillId="0" borderId="25" xfId="0" applyBorder="1"/>
    <xf numFmtId="0" fontId="18" fillId="10" borderId="1" xfId="0" applyFont="1" applyFill="1" applyBorder="1" applyAlignment="1">
      <alignment horizontal="center" vertical="center" wrapText="1"/>
    </xf>
    <xf numFmtId="0" fontId="18" fillId="7" borderId="29" xfId="0" applyFont="1" applyFill="1" applyBorder="1" applyAlignment="1">
      <alignment vertical="center" wrapText="1"/>
    </xf>
    <xf numFmtId="0" fontId="18" fillId="8" borderId="11" xfId="0" applyFont="1" applyFill="1" applyBorder="1" applyAlignment="1">
      <alignment vertical="center" wrapText="1"/>
    </xf>
    <xf numFmtId="0" fontId="18" fillId="11" borderId="0" xfId="0" applyFont="1" applyFill="1" applyBorder="1" applyAlignment="1">
      <alignment vertical="center" wrapText="1"/>
    </xf>
    <xf numFmtId="0" fontId="0" fillId="11" borderId="0" xfId="0" applyFill="1" applyBorder="1"/>
    <xf numFmtId="0" fontId="18" fillId="9" borderId="21" xfId="0" applyFont="1" applyFill="1" applyBorder="1" applyAlignment="1">
      <alignment vertical="center" wrapText="1"/>
    </xf>
    <xf numFmtId="0" fontId="0" fillId="0" borderId="21" xfId="0" applyBorder="1"/>
    <xf numFmtId="0" fontId="0" fillId="0" borderId="26" xfId="0" applyBorder="1"/>
    <xf numFmtId="0" fontId="0" fillId="0" borderId="0" xfId="0" applyAlignment="1">
      <alignment vertical="center"/>
    </xf>
    <xf numFmtId="0" fontId="14" fillId="0" borderId="1" xfId="0" applyFont="1" applyBorder="1" applyAlignment="1">
      <alignment vertical="center"/>
    </xf>
    <xf numFmtId="0" fontId="13" fillId="0" borderId="1" xfId="0" applyFont="1" applyBorder="1" applyAlignment="1">
      <alignment wrapText="1"/>
    </xf>
    <xf numFmtId="0" fontId="14" fillId="0" borderId="1" xfId="0" applyFont="1" applyBorder="1" applyAlignment="1">
      <alignment vertical="center" wrapText="1"/>
    </xf>
    <xf numFmtId="0" fontId="26" fillId="0" borderId="21" xfId="0" applyFont="1" applyBorder="1" applyAlignment="1">
      <alignment horizontal="center" vertical="center" wrapText="1"/>
    </xf>
    <xf numFmtId="0" fontId="3" fillId="0" borderId="12" xfId="0" applyFont="1" applyBorder="1" applyAlignment="1">
      <alignment horizontal="left" vertical="center" wrapText="1"/>
    </xf>
    <xf numFmtId="0" fontId="0" fillId="0" borderId="1" xfId="0" applyBorder="1" applyAlignment="1">
      <alignment horizontal="center" vertical="center"/>
    </xf>
    <xf numFmtId="0" fontId="0" fillId="0" borderId="25" xfId="0" applyBorder="1" applyAlignment="1">
      <alignment horizontal="center" vertical="center"/>
    </xf>
    <xf numFmtId="0" fontId="26" fillId="0" borderId="14"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0" xfId="0" applyFont="1" applyBorder="1" applyAlignment="1">
      <alignment horizontal="left" vertical="center" wrapText="1"/>
    </xf>
    <xf numFmtId="0" fontId="26" fillId="0" borderId="2" xfId="0" applyFont="1" applyBorder="1" applyAlignment="1">
      <alignment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18" xfId="0" applyFont="1" applyBorder="1" applyAlignment="1">
      <alignment horizontal="center" vertical="center" wrapText="1"/>
    </xf>
    <xf numFmtId="0" fontId="0" fillId="0" borderId="12" xfId="0" applyBorder="1" applyAlignment="1">
      <alignment vertical="top" wrapText="1"/>
    </xf>
    <xf numFmtId="0" fontId="3" fillId="0" borderId="0" xfId="0" applyFont="1" applyAlignment="1">
      <alignment horizontal="justify"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5" fillId="3" borderId="1" xfId="0" applyFont="1" applyFill="1" applyBorder="1" applyAlignment="1">
      <alignment horizontal="justify" vertical="center" wrapText="1" readingOrder="1"/>
    </xf>
    <xf numFmtId="0" fontId="5" fillId="12" borderId="1" xfId="0" applyFont="1" applyFill="1" applyBorder="1" applyAlignment="1">
      <alignment horizontal="justify" vertical="center" wrapText="1" readingOrder="1"/>
    </xf>
    <xf numFmtId="0" fontId="19" fillId="0" borderId="0" xfId="0" applyFont="1"/>
    <xf numFmtId="0" fontId="3" fillId="0" borderId="0" xfId="0" applyFont="1" applyAlignment="1">
      <alignment vertical="center"/>
    </xf>
    <xf numFmtId="0" fontId="0" fillId="0" borderId="0" xfId="0" applyAlignment="1">
      <alignment horizontal="center" wrapText="1"/>
    </xf>
    <xf numFmtId="0" fontId="3" fillId="0" borderId="0" xfId="0" applyFont="1" applyAlignment="1">
      <alignment horizontal="center" wrapText="1"/>
    </xf>
    <xf numFmtId="0" fontId="29" fillId="0" borderId="0" xfId="0" applyFont="1"/>
    <xf numFmtId="0" fontId="3" fillId="0" borderId="0" xfId="0" applyFont="1" applyFill="1" applyBorder="1" applyAlignment="1">
      <alignment horizontal="justify" vertical="center" wrapText="1"/>
    </xf>
    <xf numFmtId="0" fontId="3" fillId="0" borderId="0" xfId="0" applyFont="1" applyAlignment="1">
      <alignment horizontal="left" vertical="center"/>
    </xf>
    <xf numFmtId="0" fontId="3" fillId="0" borderId="0" xfId="0" applyFont="1" applyAlignment="1">
      <alignment horizontal="left"/>
    </xf>
    <xf numFmtId="0" fontId="14" fillId="0" borderId="0" xfId="0" applyFont="1" applyBorder="1" applyAlignment="1">
      <alignment horizontal="center" vertical="center"/>
    </xf>
    <xf numFmtId="0" fontId="26"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justify" vertical="center"/>
    </xf>
    <xf numFmtId="0" fontId="13" fillId="0" borderId="1" xfId="0" applyFont="1" applyBorder="1" applyAlignment="1">
      <alignment horizontal="justify" vertical="center" wrapText="1"/>
    </xf>
    <xf numFmtId="0" fontId="19" fillId="0" borderId="1" xfId="0" applyFont="1" applyFill="1" applyBorder="1" applyAlignment="1">
      <alignment horizontal="justify" vertical="center" wrapText="1"/>
    </xf>
    <xf numFmtId="0" fontId="1" fillId="0" borderId="0" xfId="0" applyFont="1" applyAlignment="1">
      <alignment horizontal="center" vertical="center" wrapText="1"/>
    </xf>
    <xf numFmtId="0" fontId="19" fillId="0" borderId="25" xfId="0" applyFont="1" applyBorder="1" applyAlignment="1">
      <alignment horizontal="center" vertical="center"/>
    </xf>
    <xf numFmtId="0" fontId="19" fillId="0" borderId="10" xfId="0" applyFont="1" applyBorder="1" applyAlignment="1">
      <alignment horizontal="center" vertical="center"/>
    </xf>
    <xf numFmtId="0" fontId="30" fillId="0" borderId="0" xfId="0" applyFont="1" applyBorder="1" applyAlignment="1">
      <alignment vertical="center"/>
    </xf>
    <xf numFmtId="0" fontId="19" fillId="0" borderId="0" xfId="0" applyFont="1" applyAlignment="1">
      <alignment vertical="center"/>
    </xf>
    <xf numFmtId="0" fontId="30" fillId="0" borderId="0" xfId="0" applyFont="1" applyAlignment="1">
      <alignment horizontal="left" vertical="center"/>
    </xf>
    <xf numFmtId="0" fontId="19" fillId="0" borderId="0" xfId="0" applyFont="1" applyAlignment="1">
      <alignment horizontal="left" vertical="center"/>
    </xf>
    <xf numFmtId="0" fontId="19" fillId="0" borderId="0" xfId="0" applyFont="1" applyAlignment="1">
      <alignment horizontal="center" vertical="center"/>
    </xf>
    <xf numFmtId="0" fontId="30" fillId="0" borderId="0" xfId="0" applyFont="1" applyAlignment="1">
      <alignment vertical="center"/>
    </xf>
    <xf numFmtId="0" fontId="31" fillId="0" borderId="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20" xfId="0" applyFont="1" applyFill="1" applyBorder="1" applyAlignment="1">
      <alignment horizontal="center" vertical="center" wrapText="1"/>
    </xf>
    <xf numFmtId="0" fontId="32" fillId="0" borderId="10" xfId="0" applyFont="1" applyBorder="1" applyAlignment="1">
      <alignment vertical="center" wrapText="1"/>
    </xf>
    <xf numFmtId="0" fontId="32" fillId="0" borderId="10" xfId="0" applyFont="1" applyBorder="1" applyAlignment="1">
      <alignment horizontal="center" vertical="center" wrapText="1"/>
    </xf>
    <xf numFmtId="0" fontId="32" fillId="0" borderId="1" xfId="0" applyFont="1" applyBorder="1" applyAlignment="1">
      <alignment vertical="center" wrapText="1"/>
    </xf>
    <xf numFmtId="0" fontId="32" fillId="0" borderId="1" xfId="0" applyFont="1" applyBorder="1" applyAlignment="1">
      <alignment horizontal="center" vertical="center" wrapText="1"/>
    </xf>
    <xf numFmtId="0" fontId="19" fillId="0" borderId="1" xfId="0" applyFont="1" applyBorder="1" applyAlignment="1">
      <alignment horizontal="center" vertical="center"/>
    </xf>
    <xf numFmtId="0" fontId="32" fillId="0" borderId="25" xfId="0" applyFont="1" applyBorder="1" applyAlignment="1">
      <alignment horizontal="center" vertical="center" wrapText="1"/>
    </xf>
    <xf numFmtId="0" fontId="30" fillId="0" borderId="2" xfId="0" applyFont="1" applyBorder="1" applyAlignment="1">
      <alignment vertical="center"/>
    </xf>
    <xf numFmtId="0" fontId="19" fillId="0" borderId="20" xfId="0" applyFont="1" applyBorder="1" applyAlignment="1">
      <alignment horizontal="center" vertical="center"/>
    </xf>
    <xf numFmtId="0" fontId="30" fillId="0" borderId="21" xfId="0" applyFont="1" applyBorder="1" applyAlignment="1">
      <alignment horizontal="center" vertical="center" wrapText="1"/>
    </xf>
    <xf numFmtId="0" fontId="30" fillId="0" borderId="20" xfId="0" applyFont="1" applyBorder="1" applyAlignment="1">
      <alignment horizontal="center" vertical="center" wrapText="1"/>
    </xf>
    <xf numFmtId="0" fontId="19" fillId="0" borderId="0" xfId="0" applyFont="1" applyBorder="1" applyAlignment="1">
      <alignment horizontal="center" vertical="center"/>
    </xf>
    <xf numFmtId="0" fontId="19" fillId="0" borderId="12" xfId="0" applyFont="1" applyBorder="1" applyAlignment="1">
      <alignment horizontal="left" vertical="center" wrapText="1"/>
    </xf>
    <xf numFmtId="0" fontId="19" fillId="0" borderId="18" xfId="0" applyFont="1" applyBorder="1" applyAlignment="1">
      <alignment horizontal="left" vertical="center" wrapText="1"/>
    </xf>
    <xf numFmtId="0" fontId="19" fillId="0" borderId="6" xfId="0" applyFont="1" applyBorder="1" applyAlignment="1">
      <alignment vertical="center"/>
    </xf>
    <xf numFmtId="0" fontId="19" fillId="6" borderId="12"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25" xfId="0" applyFont="1" applyBorder="1" applyAlignment="1">
      <alignment horizontal="center" vertical="center"/>
    </xf>
    <xf numFmtId="0" fontId="32" fillId="0" borderId="1" xfId="0" applyFont="1" applyBorder="1" applyAlignment="1">
      <alignment vertical="center" wrapText="1"/>
    </xf>
    <xf numFmtId="0" fontId="32" fillId="0" borderId="10" xfId="0" applyFont="1" applyBorder="1" applyAlignment="1">
      <alignment vertical="center" wrapText="1"/>
    </xf>
    <xf numFmtId="17" fontId="19" fillId="0" borderId="1" xfId="0" applyNumberFormat="1" applyFont="1" applyBorder="1" applyAlignment="1" applyProtection="1">
      <alignment horizontal="center" vertical="center" wrapText="1"/>
      <protection locked="0"/>
    </xf>
    <xf numFmtId="0" fontId="7" fillId="0" borderId="39"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16" fillId="0" borderId="25" xfId="0" applyFont="1" applyBorder="1" applyAlignment="1">
      <alignment horizontal="center" vertical="center" textRotation="90" wrapText="1"/>
    </xf>
    <xf numFmtId="0" fontId="1" fillId="4" borderId="25"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19" fillId="11" borderId="35" xfId="0" applyFont="1" applyFill="1" applyBorder="1" applyAlignment="1" applyProtection="1">
      <alignment horizontal="center" vertical="center" wrapText="1"/>
      <protection locked="0"/>
    </xf>
    <xf numFmtId="17" fontId="19" fillId="0" borderId="35" xfId="0" applyNumberFormat="1" applyFont="1" applyBorder="1" applyAlignment="1" applyProtection="1">
      <alignment horizontal="center" vertical="center" wrapText="1"/>
      <protection locked="0"/>
    </xf>
    <xf numFmtId="0" fontId="2" fillId="0" borderId="19" xfId="0" applyFont="1" applyFill="1" applyBorder="1" applyAlignment="1">
      <alignment horizontal="center" vertical="center" wrapText="1"/>
    </xf>
    <xf numFmtId="0" fontId="2" fillId="0" borderId="19" xfId="0" applyFont="1" applyFill="1" applyBorder="1" applyAlignment="1">
      <alignment vertical="center" wrapText="1"/>
    </xf>
    <xf numFmtId="0" fontId="2" fillId="0" borderId="19" xfId="0" applyFont="1" applyFill="1" applyBorder="1" applyAlignment="1">
      <alignment horizontal="left" vertical="center" wrapText="1"/>
    </xf>
    <xf numFmtId="0" fontId="2" fillId="0" borderId="18"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24" xfId="0" applyFont="1" applyFill="1" applyBorder="1" applyAlignment="1">
      <alignment vertical="center" wrapText="1"/>
    </xf>
    <xf numFmtId="0" fontId="25" fillId="0" borderId="0" xfId="0" applyFont="1" applyFill="1" applyBorder="1" applyAlignment="1">
      <alignment horizontal="left" wrapText="1"/>
    </xf>
    <xf numFmtId="0" fontId="0" fillId="0" borderId="42" xfId="0" applyBorder="1"/>
    <xf numFmtId="0" fontId="2" fillId="0" borderId="42" xfId="0" applyFont="1" applyFill="1" applyBorder="1" applyAlignment="1">
      <alignment horizontal="center" vertical="center" wrapText="1"/>
    </xf>
    <xf numFmtId="0" fontId="0" fillId="0" borderId="0" xfId="0" applyBorder="1"/>
    <xf numFmtId="0" fontId="14" fillId="0" borderId="0" xfId="0" applyFont="1" applyBorder="1" applyAlignment="1">
      <alignment vertical="center"/>
    </xf>
    <xf numFmtId="0" fontId="13" fillId="0" borderId="0" xfId="0" applyFont="1" applyBorder="1" applyAlignment="1">
      <alignment wrapText="1"/>
    </xf>
    <xf numFmtId="0" fontId="14" fillId="0" borderId="21" xfId="0" applyFont="1" applyBorder="1" applyAlignment="1">
      <alignment horizontal="center"/>
    </xf>
    <xf numFmtId="0" fontId="34" fillId="0" borderId="0" xfId="0" applyFont="1" applyAlignment="1">
      <alignment horizontal="center"/>
    </xf>
    <xf numFmtId="0" fontId="14" fillId="0" borderId="21" xfId="0" applyFont="1" applyBorder="1" applyAlignment="1">
      <alignment vertical="center"/>
    </xf>
    <xf numFmtId="0" fontId="13" fillId="0" borderId="21" xfId="0" applyFont="1" applyBorder="1" applyAlignment="1">
      <alignment wrapText="1"/>
    </xf>
    <xf numFmtId="0" fontId="35" fillId="0" borderId="44" xfId="0" applyFont="1" applyBorder="1" applyAlignment="1">
      <alignment horizontal="justify" vertical="center"/>
    </xf>
    <xf numFmtId="0" fontId="35" fillId="0" borderId="46" xfId="0" applyFont="1" applyBorder="1" applyAlignment="1">
      <alignment horizontal="justify" vertical="center"/>
    </xf>
    <xf numFmtId="0" fontId="35" fillId="0" borderId="48" xfId="0" applyFont="1" applyBorder="1" applyAlignment="1">
      <alignment horizontal="justify" vertical="center"/>
    </xf>
    <xf numFmtId="0" fontId="35" fillId="0" borderId="43" xfId="0" applyFont="1" applyBorder="1" applyAlignment="1">
      <alignment horizontal="justify" vertical="center"/>
    </xf>
    <xf numFmtId="0" fontId="35" fillId="0" borderId="45" xfId="0" applyFont="1" applyBorder="1" applyAlignment="1">
      <alignment horizontal="justify" vertical="center"/>
    </xf>
    <xf numFmtId="0" fontId="35" fillId="0" borderId="47" xfId="0" applyFont="1" applyBorder="1" applyAlignment="1">
      <alignment horizontal="justify" vertical="center"/>
    </xf>
    <xf numFmtId="0" fontId="19" fillId="0" borderId="1" xfId="0" quotePrefix="1" applyFont="1" applyBorder="1" applyAlignment="1" applyProtection="1">
      <alignment horizontal="justify" vertical="center" wrapText="1"/>
      <protection locked="0"/>
    </xf>
    <xf numFmtId="0" fontId="19" fillId="0" borderId="1" xfId="0" applyFont="1" applyBorder="1" applyAlignment="1">
      <alignment horizontal="center" vertical="center"/>
    </xf>
    <xf numFmtId="0" fontId="32" fillId="0" borderId="1" xfId="0" applyFont="1" applyBorder="1" applyAlignment="1">
      <alignment vertical="center" wrapText="1"/>
    </xf>
    <xf numFmtId="0" fontId="32" fillId="0" borderId="10" xfId="0" applyFont="1" applyBorder="1" applyAlignment="1">
      <alignment vertical="center" wrapText="1"/>
    </xf>
    <xf numFmtId="0" fontId="19" fillId="0" borderId="1" xfId="0" applyFont="1" applyBorder="1" applyAlignment="1">
      <alignment horizontal="justify" vertical="center" wrapText="1"/>
    </xf>
    <xf numFmtId="0" fontId="19" fillId="0" borderId="1" xfId="0" applyFont="1" applyBorder="1" applyAlignment="1">
      <alignment horizontal="center" vertical="center"/>
    </xf>
    <xf numFmtId="0" fontId="32" fillId="0" borderId="1" xfId="0" applyFont="1" applyBorder="1" applyAlignment="1">
      <alignment vertical="center" wrapText="1"/>
    </xf>
    <xf numFmtId="0" fontId="32" fillId="0" borderId="10" xfId="0" applyFont="1" applyBorder="1" applyAlignment="1">
      <alignment vertical="center" wrapText="1"/>
    </xf>
    <xf numFmtId="0" fontId="19" fillId="0" borderId="10" xfId="0" applyFont="1" applyBorder="1" applyAlignment="1">
      <alignment horizontal="center" vertical="center"/>
    </xf>
    <xf numFmtId="0" fontId="19" fillId="0" borderId="35" xfId="0" applyFont="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pplyProtection="1">
      <alignment vertical="center" wrapText="1"/>
      <protection locked="0"/>
    </xf>
    <xf numFmtId="0" fontId="7" fillId="2" borderId="49" xfId="0" applyFont="1" applyFill="1" applyBorder="1" applyAlignment="1">
      <alignment horizontal="center" vertical="center" wrapText="1"/>
    </xf>
    <xf numFmtId="0" fontId="19" fillId="0" borderId="52" xfId="0" applyFont="1" applyBorder="1" applyAlignment="1">
      <alignment horizontal="justify" vertical="center" wrapText="1"/>
    </xf>
    <xf numFmtId="0" fontId="19" fillId="0" borderId="52" xfId="0" applyFont="1" applyBorder="1" applyAlignment="1" applyProtection="1">
      <alignment vertical="center" wrapText="1"/>
      <protection locked="0"/>
    </xf>
    <xf numFmtId="0" fontId="19" fillId="0" borderId="52" xfId="0" applyFont="1" applyBorder="1" applyAlignment="1">
      <alignment vertical="center" wrapText="1"/>
    </xf>
    <xf numFmtId="0" fontId="19" fillId="11" borderId="52" xfId="0" applyFont="1" applyFill="1" applyBorder="1" applyAlignment="1" applyProtection="1">
      <alignment horizontal="center" vertical="center" wrapText="1"/>
      <protection locked="0"/>
    </xf>
    <xf numFmtId="0" fontId="19" fillId="0" borderId="10" xfId="0" applyFont="1" applyBorder="1" applyAlignment="1">
      <alignment horizontal="center" vertical="center"/>
    </xf>
    <xf numFmtId="0" fontId="19" fillId="0" borderId="1" xfId="0" applyFont="1" applyBorder="1" applyAlignment="1">
      <alignment horizontal="center" vertical="center"/>
    </xf>
    <xf numFmtId="0" fontId="21" fillId="0" borderId="1" xfId="0" applyFont="1" applyBorder="1" applyAlignment="1" applyProtection="1">
      <alignment horizontal="justify" vertical="center" wrapText="1"/>
      <protection locked="0"/>
    </xf>
    <xf numFmtId="0" fontId="19" fillId="11" borderId="1" xfId="0"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protection locked="0"/>
    </xf>
    <xf numFmtId="0" fontId="32" fillId="0" borderId="1" xfId="0" applyFont="1" applyBorder="1" applyAlignment="1">
      <alignment vertical="center" wrapText="1"/>
    </xf>
    <xf numFmtId="0" fontId="32" fillId="0" borderId="10" xfId="0" applyFont="1" applyBorder="1" applyAlignment="1">
      <alignment vertical="center" wrapText="1"/>
    </xf>
    <xf numFmtId="0" fontId="19" fillId="0" borderId="0" xfId="0" applyFont="1" applyBorder="1" applyAlignment="1">
      <alignment vertical="center"/>
    </xf>
    <xf numFmtId="0" fontId="19" fillId="0" borderId="52" xfId="0" applyFont="1" applyBorder="1" applyAlignment="1" applyProtection="1">
      <alignment horizontal="left" vertical="center" wrapText="1"/>
      <protection locked="0"/>
    </xf>
    <xf numFmtId="0" fontId="20" fillId="0" borderId="52" xfId="0" applyFont="1" applyBorder="1" applyAlignment="1" applyProtection="1">
      <alignment horizontal="justify" vertical="center" wrapText="1"/>
      <protection locked="0"/>
    </xf>
    <xf numFmtId="0" fontId="19" fillId="0" borderId="52" xfId="0" applyFont="1" applyBorder="1" applyAlignment="1" applyProtection="1">
      <alignment horizontal="justify" vertical="center" wrapText="1"/>
      <protection locked="0"/>
    </xf>
    <xf numFmtId="0" fontId="19" fillId="0" borderId="52" xfId="0" applyFont="1" applyBorder="1" applyAlignment="1">
      <alignment horizontal="left" vertical="center" wrapText="1"/>
    </xf>
    <xf numFmtId="0" fontId="19" fillId="0" borderId="1" xfId="0" applyFont="1" applyBorder="1" applyAlignment="1">
      <alignment horizontal="justify" vertical="center" wrapText="1"/>
    </xf>
    <xf numFmtId="0" fontId="19" fillId="0" borderId="10" xfId="0" applyFont="1" applyBorder="1" applyAlignment="1">
      <alignment horizontal="center" vertical="center"/>
    </xf>
    <xf numFmtId="0" fontId="19" fillId="0" borderId="1" xfId="0" applyFont="1" applyBorder="1" applyAlignment="1">
      <alignment horizontal="center" vertical="center"/>
    </xf>
    <xf numFmtId="0" fontId="32" fillId="0" borderId="10" xfId="0" applyFont="1" applyBorder="1" applyAlignment="1">
      <alignment vertical="center" wrapText="1"/>
    </xf>
    <xf numFmtId="0" fontId="32" fillId="0" borderId="1" xfId="0" applyFont="1" applyBorder="1" applyAlignment="1">
      <alignment vertical="center" wrapText="1"/>
    </xf>
    <xf numFmtId="0" fontId="19" fillId="0" borderId="35" xfId="0" applyFont="1" applyBorder="1" applyAlignment="1">
      <alignment horizontal="justify" vertical="center" wrapText="1"/>
    </xf>
    <xf numFmtId="0" fontId="19" fillId="0" borderId="1" xfId="0" applyFont="1" applyBorder="1" applyAlignment="1">
      <alignment horizontal="justify" vertical="center" wrapText="1"/>
    </xf>
    <xf numFmtId="0" fontId="20" fillId="0" borderId="1" xfId="0" applyFont="1" applyBorder="1" applyAlignment="1" applyProtection="1">
      <alignment horizontal="justify" vertical="center" wrapText="1"/>
      <protection locked="0"/>
    </xf>
    <xf numFmtId="0" fontId="19" fillId="0" borderId="35"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xf>
    <xf numFmtId="0" fontId="19" fillId="0" borderId="35" xfId="0" applyFont="1" applyBorder="1" applyAlignment="1" applyProtection="1">
      <alignment horizontal="justify" vertical="center" wrapText="1"/>
      <protection locked="0"/>
    </xf>
    <xf numFmtId="0" fontId="19" fillId="0" borderId="1" xfId="0" applyFont="1" applyBorder="1" applyAlignment="1" applyProtection="1">
      <alignment horizontal="justify" vertical="center" wrapText="1"/>
      <protection locked="0"/>
    </xf>
    <xf numFmtId="0" fontId="19" fillId="0" borderId="1" xfId="0" applyFont="1" applyBorder="1" applyAlignment="1" applyProtection="1">
      <alignment horizontal="left" vertical="center" wrapText="1"/>
      <protection locked="0"/>
    </xf>
    <xf numFmtId="0" fontId="20" fillId="2" borderId="1" xfId="0" applyFont="1" applyFill="1" applyBorder="1" applyAlignment="1">
      <alignment horizontal="left" vertical="center" wrapText="1"/>
    </xf>
    <xf numFmtId="0" fontId="19" fillId="0" borderId="52" xfId="0" applyFont="1" applyBorder="1" applyAlignment="1" applyProtection="1">
      <alignment horizontal="center" vertical="center" wrapText="1"/>
      <protection locked="0"/>
    </xf>
    <xf numFmtId="0" fontId="20" fillId="11" borderId="52" xfId="0" applyFont="1" applyFill="1" applyBorder="1" applyAlignment="1" applyProtection="1">
      <alignment horizontal="left" vertical="center" wrapText="1"/>
      <protection locked="0"/>
    </xf>
    <xf numFmtId="0" fontId="19" fillId="0" borderId="52" xfId="0" applyFont="1" applyBorder="1" applyAlignment="1" applyProtection="1">
      <alignment horizontal="center" vertical="center"/>
      <protection locked="0"/>
    </xf>
    <xf numFmtId="0" fontId="19" fillId="0" borderId="52" xfId="0" applyFont="1" applyBorder="1" applyAlignment="1" applyProtection="1">
      <alignment horizontal="center" vertical="center" wrapText="1"/>
    </xf>
    <xf numFmtId="0" fontId="20" fillId="0" borderId="1" xfId="0" applyFont="1" applyBorder="1" applyAlignment="1" applyProtection="1">
      <alignment horizontal="left" vertical="center" wrapText="1"/>
      <protection locked="0"/>
    </xf>
    <xf numFmtId="0" fontId="20" fillId="0" borderId="35" xfId="0" applyFont="1" applyBorder="1" applyAlignment="1" applyProtection="1">
      <alignment horizontal="justify" vertical="center" wrapText="1"/>
      <protection locked="0"/>
    </xf>
    <xf numFmtId="0" fontId="20" fillId="0" borderId="1" xfId="0" applyFont="1" applyBorder="1" applyAlignment="1" applyProtection="1">
      <alignment horizontal="justify" vertical="center" wrapText="1"/>
      <protection locked="0"/>
    </xf>
    <xf numFmtId="0" fontId="20" fillId="0" borderId="1" xfId="0" applyFont="1" applyBorder="1" applyAlignment="1" applyProtection="1">
      <alignment vertical="center" wrapText="1"/>
      <protection locked="0"/>
    </xf>
    <xf numFmtId="0" fontId="19" fillId="0" borderId="1" xfId="0" applyFont="1" applyBorder="1" applyAlignment="1" applyProtection="1">
      <alignment horizontal="center" vertical="center" wrapText="1"/>
      <protection locked="0"/>
    </xf>
    <xf numFmtId="0" fontId="19" fillId="0" borderId="52" xfId="0" applyFont="1" applyBorder="1" applyAlignment="1" applyProtection="1">
      <alignment horizontal="center" vertical="center" wrapText="1"/>
      <protection locked="0"/>
    </xf>
    <xf numFmtId="0" fontId="19" fillId="0" borderId="52"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0" borderId="52"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xf>
    <xf numFmtId="0" fontId="21" fillId="0" borderId="1" xfId="0" applyFont="1" applyBorder="1" applyAlignment="1" applyProtection="1">
      <alignment horizontal="center" vertical="center" wrapText="1"/>
      <protection locked="0"/>
    </xf>
    <xf numFmtId="0" fontId="19" fillId="0" borderId="1" xfId="0" applyFont="1" applyBorder="1" applyAlignment="1">
      <alignment horizontal="left" vertical="center" wrapText="1"/>
    </xf>
    <xf numFmtId="0" fontId="19" fillId="0" borderId="1" xfId="0" applyFont="1" applyBorder="1" applyAlignment="1" applyProtection="1">
      <alignment horizontal="center" vertical="center" wrapText="1"/>
      <protection locked="0"/>
    </xf>
    <xf numFmtId="0" fontId="20" fillId="0" borderId="1" xfId="0" applyFont="1" applyBorder="1" applyAlignment="1" applyProtection="1">
      <alignment horizontal="left" vertical="center" wrapText="1"/>
      <protection locked="0"/>
    </xf>
    <xf numFmtId="0" fontId="20" fillId="11" borderId="1" xfId="0" applyFont="1" applyFill="1" applyBorder="1" applyAlignment="1" applyProtection="1">
      <alignment horizontal="left" vertical="center" wrapText="1"/>
      <protection locked="0"/>
    </xf>
    <xf numFmtId="0" fontId="19" fillId="0" borderId="35" xfId="0" applyFont="1" applyBorder="1" applyAlignment="1">
      <alignment horizontal="justify" vertical="center" wrapText="1"/>
    </xf>
    <xf numFmtId="0" fontId="19" fillId="0" borderId="1" xfId="0" applyFont="1" applyBorder="1" applyAlignment="1">
      <alignment horizontal="justify" vertical="center" wrapText="1"/>
    </xf>
    <xf numFmtId="0" fontId="20" fillId="0" borderId="35" xfId="0" applyFont="1" applyBorder="1" applyAlignment="1" applyProtection="1">
      <alignment horizontal="justify" vertical="center" wrapText="1"/>
      <protection locked="0"/>
    </xf>
    <xf numFmtId="0" fontId="20" fillId="0" borderId="1" xfId="0" applyFont="1" applyBorder="1" applyAlignment="1" applyProtection="1">
      <alignment horizontal="justify" vertical="center" wrapText="1"/>
      <protection locked="0"/>
    </xf>
    <xf numFmtId="0" fontId="7" fillId="2" borderId="35"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19" fillId="0" borderId="35" xfId="0" applyFont="1" applyBorder="1" applyAlignment="1" applyProtection="1">
      <alignment horizontal="center" vertical="center" wrapText="1"/>
      <protection locked="0"/>
    </xf>
    <xf numFmtId="0" fontId="27" fillId="0" borderId="35" xfId="0" applyFont="1" applyBorder="1" applyAlignment="1">
      <alignment horizontal="center" vertical="center" wrapText="1"/>
    </xf>
    <xf numFmtId="0" fontId="27" fillId="0" borderId="25" xfId="0" applyFont="1" applyBorder="1" applyAlignment="1">
      <alignment horizontal="center" vertical="center" wrapText="1"/>
    </xf>
    <xf numFmtId="0" fontId="14" fillId="0" borderId="35" xfId="0" applyFont="1" applyBorder="1" applyAlignment="1">
      <alignment horizontal="center" vertical="center"/>
    </xf>
    <xf numFmtId="0" fontId="1" fillId="0" borderId="15" xfId="0" applyFont="1" applyBorder="1" applyAlignment="1">
      <alignment horizontal="left" vertical="center"/>
    </xf>
    <xf numFmtId="0" fontId="1" fillId="0" borderId="9" xfId="0" applyFont="1" applyBorder="1" applyAlignment="1">
      <alignment horizontal="left" vertical="center"/>
    </xf>
    <xf numFmtId="0" fontId="22" fillId="0" borderId="15"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6" xfId="0" applyFont="1" applyBorder="1" applyAlignment="1">
      <alignment horizontal="left" vertical="center"/>
    </xf>
    <xf numFmtId="0" fontId="1" fillId="0" borderId="8" xfId="0" applyFont="1" applyBorder="1" applyAlignment="1">
      <alignment horizontal="left" vertical="center"/>
    </xf>
    <xf numFmtId="0" fontId="7" fillId="0" borderId="35" xfId="0" applyFont="1" applyBorder="1" applyAlignment="1">
      <alignment horizontal="center" vertical="center" wrapText="1"/>
    </xf>
    <xf numFmtId="0" fontId="7" fillId="0" borderId="25" xfId="0" applyFont="1" applyBorder="1" applyAlignment="1">
      <alignment horizontal="center" vertical="center" wrapText="1"/>
    </xf>
    <xf numFmtId="0" fontId="19" fillId="0" borderId="35" xfId="0" applyFont="1" applyBorder="1" applyAlignment="1" applyProtection="1">
      <alignment horizontal="center" vertical="center" wrapText="1"/>
    </xf>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9" fillId="0" borderId="35" xfId="0" applyFont="1" applyBorder="1" applyAlignment="1">
      <alignment horizontal="center" vertical="center"/>
    </xf>
    <xf numFmtId="0" fontId="19" fillId="0" borderId="1" xfId="0" applyFont="1" applyBorder="1" applyAlignment="1">
      <alignment horizontal="center" vertical="center"/>
    </xf>
    <xf numFmtId="0" fontId="19" fillId="0" borderId="35" xfId="0" applyFont="1" applyBorder="1" applyAlignment="1" applyProtection="1">
      <alignment horizontal="justify" vertical="center" wrapText="1"/>
      <protection locked="0"/>
    </xf>
    <xf numFmtId="0" fontId="19" fillId="0" borderId="1" xfId="0" applyFont="1" applyBorder="1" applyAlignment="1" applyProtection="1">
      <alignment horizontal="justify" vertical="center" wrapText="1"/>
      <protection locked="0"/>
    </xf>
    <xf numFmtId="0" fontId="5" fillId="0" borderId="15" xfId="0" applyFont="1" applyBorder="1" applyAlignment="1" applyProtection="1">
      <alignment horizontal="center" wrapText="1"/>
      <protection locked="0"/>
    </xf>
    <xf numFmtId="0" fontId="5" fillId="0" borderId="9" xfId="0" applyFont="1" applyBorder="1" applyAlignment="1" applyProtection="1">
      <alignment horizontal="center" wrapText="1"/>
      <protection locked="0"/>
    </xf>
    <xf numFmtId="0" fontId="5" fillId="0" borderId="5" xfId="0" applyFont="1" applyBorder="1" applyAlignment="1" applyProtection="1">
      <alignment horizontal="center" wrapText="1"/>
      <protection locked="0"/>
    </xf>
    <xf numFmtId="0" fontId="5" fillId="0" borderId="7" xfId="0" applyFont="1" applyBorder="1" applyAlignment="1" applyProtection="1">
      <alignment horizontal="center" wrapText="1"/>
      <protection locked="0"/>
    </xf>
    <xf numFmtId="0" fontId="5" fillId="0" borderId="16" xfId="0" applyFont="1" applyBorder="1" applyAlignment="1" applyProtection="1">
      <alignment horizontal="center" wrapText="1"/>
      <protection locked="0"/>
    </xf>
    <xf numFmtId="0" fontId="5" fillId="0" borderId="8" xfId="0" applyFont="1" applyBorder="1" applyAlignment="1" applyProtection="1">
      <alignment horizontal="center" wrapText="1"/>
      <protection locked="0"/>
    </xf>
    <xf numFmtId="0" fontId="15" fillId="0" borderId="35" xfId="0" applyFont="1" applyBorder="1" applyAlignment="1">
      <alignment horizontal="center" vertical="center" wrapText="1"/>
    </xf>
    <xf numFmtId="0" fontId="14" fillId="0" borderId="34" xfId="0" applyFont="1" applyBorder="1" applyAlignment="1">
      <alignment horizontal="center" vertical="center"/>
    </xf>
    <xf numFmtId="0" fontId="7" fillId="0" borderId="35"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19" fillId="0" borderId="1" xfId="0" applyFont="1" applyBorder="1" applyAlignment="1" applyProtection="1">
      <alignment horizontal="left" vertical="center" wrapText="1"/>
      <protection locked="0"/>
    </xf>
    <xf numFmtId="0" fontId="19" fillId="0" borderId="25" xfId="0" applyFont="1" applyBorder="1" applyAlignment="1" applyProtection="1">
      <alignment horizontal="center" vertical="center" wrapText="1"/>
      <protection locked="0"/>
    </xf>
    <xf numFmtId="0" fontId="19" fillId="0" borderId="26"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0" fontId="19" fillId="0" borderId="34" xfId="0" applyFont="1" applyBorder="1" applyAlignment="1" applyProtection="1">
      <alignment horizontal="center" vertical="center" wrapText="1"/>
      <protection locked="0"/>
    </xf>
    <xf numFmtId="0" fontId="19" fillId="0" borderId="37"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9" fillId="0" borderId="52" xfId="0" applyFont="1" applyBorder="1" applyAlignment="1" applyProtection="1">
      <alignment horizontal="center" vertical="center" wrapText="1"/>
      <protection locked="0"/>
    </xf>
    <xf numFmtId="0" fontId="6" fillId="0" borderId="41" xfId="0" applyFont="1" applyFill="1" applyBorder="1" applyAlignment="1">
      <alignment horizontal="left" vertical="center" wrapText="1"/>
    </xf>
    <xf numFmtId="0" fontId="6" fillId="0" borderId="42" xfId="0" applyFont="1" applyFill="1" applyBorder="1" applyAlignment="1">
      <alignment horizontal="left" vertical="center" wrapText="1"/>
    </xf>
    <xf numFmtId="0" fontId="23" fillId="0" borderId="1" xfId="0" applyFont="1" applyBorder="1" applyAlignment="1">
      <alignment horizontal="right" vertical="center" wrapText="1"/>
    </xf>
    <xf numFmtId="0" fontId="2" fillId="0" borderId="6" xfId="0" applyFont="1" applyFill="1" applyBorder="1" applyAlignment="1">
      <alignment horizontal="left" wrapText="1"/>
    </xf>
    <xf numFmtId="0" fontId="2" fillId="0" borderId="0" xfId="0" applyFont="1" applyFill="1" applyBorder="1" applyAlignment="1">
      <alignment horizontal="left" vertical="center" wrapText="1"/>
    </xf>
    <xf numFmtId="0" fontId="23" fillId="0" borderId="32" xfId="0" applyFont="1" applyBorder="1" applyAlignment="1">
      <alignment horizontal="left" vertical="center" wrapText="1"/>
    </xf>
    <xf numFmtId="0" fontId="23" fillId="0" borderId="40" xfId="0" applyFont="1" applyBorder="1" applyAlignment="1">
      <alignment horizontal="left" vertical="center" wrapText="1"/>
    </xf>
    <xf numFmtId="0" fontId="23" fillId="0" borderId="31" xfId="0" applyFont="1" applyBorder="1" applyAlignment="1">
      <alignment horizontal="left" vertical="center" wrapText="1"/>
    </xf>
    <xf numFmtId="0" fontId="23" fillId="0" borderId="32" xfId="0" applyFont="1" applyBorder="1" applyAlignment="1">
      <alignment horizontal="right" vertical="center" wrapText="1"/>
    </xf>
    <xf numFmtId="0" fontId="23" fillId="0" borderId="40" xfId="0" applyFont="1" applyBorder="1" applyAlignment="1">
      <alignment horizontal="right" vertical="center" wrapText="1"/>
    </xf>
    <xf numFmtId="0" fontId="23" fillId="0" borderId="31" xfId="0" applyFont="1" applyBorder="1" applyAlignment="1">
      <alignment horizontal="right" vertical="center" wrapText="1"/>
    </xf>
    <xf numFmtId="0" fontId="2" fillId="0" borderId="50" xfId="0" applyFont="1" applyFill="1" applyBorder="1" applyAlignment="1">
      <alignment horizontal="left" wrapText="1"/>
    </xf>
    <xf numFmtId="0" fontId="14" fillId="0" borderId="1" xfId="0" applyFont="1" applyBorder="1" applyAlignment="1">
      <alignment horizontal="center"/>
    </xf>
    <xf numFmtId="0" fontId="18" fillId="0" borderId="17" xfId="0" applyFont="1" applyBorder="1" applyAlignment="1">
      <alignment horizontal="justify" vertical="center" wrapText="1"/>
    </xf>
    <xf numFmtId="0" fontId="18" fillId="0" borderId="23" xfId="0" applyFont="1" applyBorder="1" applyAlignment="1">
      <alignment horizontal="justify" vertical="center" wrapText="1"/>
    </xf>
    <xf numFmtId="0" fontId="18" fillId="0" borderId="30" xfId="0" applyFont="1" applyBorder="1" applyAlignment="1">
      <alignment horizontal="justify" vertical="center" wrapText="1"/>
    </xf>
    <xf numFmtId="0" fontId="18" fillId="9" borderId="13" xfId="0" applyFont="1" applyFill="1" applyBorder="1" applyAlignment="1">
      <alignment horizontal="justify" vertical="center" wrapText="1"/>
    </xf>
    <xf numFmtId="0" fontId="18" fillId="9" borderId="0" xfId="0" applyFont="1" applyFill="1" applyBorder="1" applyAlignment="1">
      <alignment horizontal="justify" vertical="center" wrapText="1"/>
    </xf>
    <xf numFmtId="0" fontId="18" fillId="9" borderId="19" xfId="0" applyFont="1" applyFill="1" applyBorder="1" applyAlignment="1">
      <alignment horizontal="justify" vertical="center" wrapText="1"/>
    </xf>
    <xf numFmtId="0" fontId="18" fillId="0" borderId="11" xfId="0" applyFont="1" applyBorder="1" applyAlignment="1">
      <alignment horizontal="justify" vertical="center" wrapText="1"/>
    </xf>
    <xf numFmtId="0" fontId="18" fillId="0" borderId="27" xfId="0" applyFont="1" applyBorder="1" applyAlignment="1">
      <alignment horizontal="justify" vertical="center" wrapText="1"/>
    </xf>
    <xf numFmtId="0" fontId="18" fillId="0" borderId="28" xfId="0" applyFont="1" applyBorder="1" applyAlignment="1">
      <alignment horizontal="justify" vertical="center" wrapText="1"/>
    </xf>
    <xf numFmtId="0" fontId="18" fillId="5" borderId="11" xfId="0" applyFont="1" applyFill="1" applyBorder="1" applyAlignment="1">
      <alignment horizontal="justify" vertical="center" wrapText="1"/>
    </xf>
    <xf numFmtId="0" fontId="18" fillId="5" borderId="27" xfId="0" applyFont="1" applyFill="1" applyBorder="1" applyAlignment="1">
      <alignment horizontal="justify" vertical="center" wrapText="1"/>
    </xf>
    <xf numFmtId="0" fontId="18" fillId="5" borderId="28" xfId="0" applyFont="1" applyFill="1" applyBorder="1" applyAlignment="1">
      <alignment horizontal="justify" vertical="center" wrapText="1"/>
    </xf>
    <xf numFmtId="0" fontId="18" fillId="0" borderId="29" xfId="0" applyFont="1" applyBorder="1" applyAlignment="1">
      <alignment horizontal="justify" vertical="center" wrapText="1"/>
    </xf>
    <xf numFmtId="0" fontId="18" fillId="6" borderId="29" xfId="0" applyFont="1" applyFill="1" applyBorder="1" applyAlignment="1">
      <alignment horizontal="justify" vertical="center" wrapText="1"/>
    </xf>
    <xf numFmtId="0" fontId="18" fillId="6" borderId="27" xfId="0" applyFont="1" applyFill="1" applyBorder="1" applyAlignment="1">
      <alignment horizontal="justify" vertical="center" wrapText="1"/>
    </xf>
    <xf numFmtId="0" fontId="18" fillId="6" borderId="28" xfId="0" applyFont="1" applyFill="1" applyBorder="1" applyAlignment="1">
      <alignment horizontal="justify" vertical="center" wrapText="1"/>
    </xf>
    <xf numFmtId="0" fontId="18" fillId="0" borderId="12" xfId="0" applyFont="1" applyBorder="1" applyAlignment="1">
      <alignment horizontal="justify" vertical="center" wrapText="1"/>
    </xf>
    <xf numFmtId="0" fontId="18" fillId="7" borderId="29" xfId="0" applyFont="1" applyFill="1" applyBorder="1" applyAlignment="1">
      <alignment horizontal="justify" vertical="center" wrapText="1"/>
    </xf>
    <xf numFmtId="0" fontId="18" fillId="7" borderId="27" xfId="0" applyFont="1" applyFill="1" applyBorder="1" applyAlignment="1">
      <alignment horizontal="justify" vertical="center" wrapText="1"/>
    </xf>
    <xf numFmtId="0" fontId="18" fillId="7" borderId="12" xfId="0" applyFont="1" applyFill="1" applyBorder="1" applyAlignment="1">
      <alignment horizontal="justify" vertical="center" wrapText="1"/>
    </xf>
    <xf numFmtId="0" fontId="0" fillId="0" borderId="4" xfId="0" applyBorder="1" applyAlignment="1">
      <alignment horizontal="left"/>
    </xf>
    <xf numFmtId="0" fontId="0" fillId="0" borderId="9" xfId="0" applyBorder="1" applyAlignment="1">
      <alignment horizontal="left"/>
    </xf>
    <xf numFmtId="0" fontId="17" fillId="10" borderId="32" xfId="0" applyFont="1" applyFill="1" applyBorder="1" applyAlignment="1">
      <alignment horizontal="center" vertical="center" wrapText="1"/>
    </xf>
    <xf numFmtId="0" fontId="17" fillId="10" borderId="31" xfId="0" applyFont="1" applyFill="1" applyBorder="1" applyAlignment="1">
      <alignment horizontal="center" vertical="center" wrapText="1"/>
    </xf>
    <xf numFmtId="0" fontId="18" fillId="8" borderId="11" xfId="0" applyFont="1" applyFill="1" applyBorder="1" applyAlignment="1">
      <alignment horizontal="justify" vertical="center" wrapText="1"/>
    </xf>
    <xf numFmtId="0" fontId="18" fillId="8" borderId="27" xfId="0" applyFont="1" applyFill="1" applyBorder="1" applyAlignment="1">
      <alignment horizontal="justify" vertical="center" wrapText="1"/>
    </xf>
    <xf numFmtId="0" fontId="18" fillId="8" borderId="12" xfId="0" applyFont="1" applyFill="1" applyBorder="1" applyAlignment="1">
      <alignment horizontal="justify" vertical="center" wrapText="1"/>
    </xf>
    <xf numFmtId="0" fontId="14" fillId="0" borderId="43" xfId="0" applyFont="1" applyBorder="1" applyAlignment="1">
      <alignment horizontal="left" vertical="center" wrapText="1"/>
    </xf>
    <xf numFmtId="0" fontId="14" fillId="0" borderId="45" xfId="0" applyFont="1" applyBorder="1" applyAlignment="1">
      <alignment horizontal="left" vertical="center" wrapText="1"/>
    </xf>
    <xf numFmtId="0" fontId="14" fillId="0" borderId="47" xfId="0" applyFont="1" applyBorder="1" applyAlignment="1">
      <alignment horizontal="left" vertical="center" wrapText="1"/>
    </xf>
    <xf numFmtId="0" fontId="13" fillId="0" borderId="0" xfId="0" applyFont="1" applyBorder="1" applyAlignment="1">
      <alignment horizontal="left" vertical="top" wrapText="1"/>
    </xf>
    <xf numFmtId="0" fontId="33" fillId="0" borderId="0" xfId="0" applyFont="1" applyBorder="1" applyAlignment="1">
      <alignment horizontal="left" vertical="top" wrapText="1"/>
    </xf>
    <xf numFmtId="0" fontId="14" fillId="0" borderId="19" xfId="0" applyFont="1" applyBorder="1" applyAlignment="1">
      <alignment horizontal="center" vertical="center"/>
    </xf>
    <xf numFmtId="0" fontId="14" fillId="0" borderId="1" xfId="0" applyFont="1" applyBorder="1" applyAlignment="1">
      <alignment horizontal="center" vertical="center"/>
    </xf>
    <xf numFmtId="0" fontId="32" fillId="0" borderId="1" xfId="0" applyFont="1" applyBorder="1" applyAlignment="1">
      <alignment vertical="center" wrapText="1"/>
    </xf>
    <xf numFmtId="0" fontId="32" fillId="0" borderId="1" xfId="0" applyFont="1" applyBorder="1" applyAlignment="1">
      <alignment horizontal="justify" vertical="center" wrapText="1"/>
    </xf>
    <xf numFmtId="0" fontId="30" fillId="0" borderId="0" xfId="0" applyFont="1" applyBorder="1" applyAlignment="1">
      <alignment horizontal="left" vertical="center"/>
    </xf>
    <xf numFmtId="0" fontId="32" fillId="0" borderId="10" xfId="0" applyFont="1" applyBorder="1" applyAlignment="1">
      <alignment vertical="center" wrapText="1"/>
    </xf>
    <xf numFmtId="0" fontId="32" fillId="0" borderId="10" xfId="0" applyFont="1" applyBorder="1" applyAlignment="1">
      <alignment horizontal="justify" vertical="center" wrapText="1"/>
    </xf>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32" fillId="0" borderId="25" xfId="0" applyFont="1" applyBorder="1" applyAlignment="1">
      <alignment horizontal="justify" vertical="center" wrapText="1"/>
    </xf>
    <xf numFmtId="0" fontId="30" fillId="0" borderId="0" xfId="0" applyFont="1" applyBorder="1" applyAlignment="1">
      <alignment horizontal="left" vertical="center" wrapText="1"/>
    </xf>
    <xf numFmtId="0" fontId="32" fillId="0" borderId="25" xfId="0" applyFont="1" applyBorder="1" applyAlignment="1">
      <alignment vertical="center" wrapText="1"/>
    </xf>
    <xf numFmtId="0" fontId="32" fillId="0" borderId="49" xfId="0" applyFont="1" applyBorder="1" applyAlignment="1">
      <alignment vertical="center" wrapText="1"/>
    </xf>
    <xf numFmtId="0" fontId="32" fillId="0" borderId="26" xfId="0" applyFont="1" applyBorder="1" applyAlignment="1">
      <alignment vertical="center" wrapText="1"/>
    </xf>
    <xf numFmtId="0" fontId="32" fillId="0" borderId="26" xfId="0" applyFont="1" applyBorder="1" applyAlignment="1">
      <alignment horizontal="justify" vertical="center" wrapText="1"/>
    </xf>
    <xf numFmtId="0" fontId="32" fillId="0" borderId="49" xfId="0" applyFont="1" applyBorder="1" applyAlignment="1">
      <alignment horizontal="justify" vertical="center" wrapText="1"/>
    </xf>
    <xf numFmtId="0" fontId="14" fillId="0" borderId="25" xfId="0" applyFont="1" applyBorder="1" applyAlignment="1">
      <alignment horizontal="center" vertical="center"/>
    </xf>
    <xf numFmtId="0" fontId="14" fillId="0" borderId="33" xfId="0" applyFont="1" applyBorder="1" applyAlignment="1">
      <alignment horizontal="center" vertical="center"/>
    </xf>
    <xf numFmtId="0" fontId="26" fillId="0" borderId="2"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3" fillId="0" borderId="11"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14" fillId="0" borderId="25" xfId="0" applyFont="1" applyBorder="1" applyAlignment="1">
      <alignment horizontal="center"/>
    </xf>
    <xf numFmtId="0" fontId="19" fillId="0" borderId="36" xfId="0" applyFont="1" applyBorder="1" applyAlignment="1">
      <alignment horizontal="justify" vertical="center"/>
    </xf>
    <xf numFmtId="0" fontId="19" fillId="0" borderId="22" xfId="0" applyFont="1" applyBorder="1" applyAlignment="1">
      <alignment horizontal="justify" vertical="center"/>
    </xf>
    <xf numFmtId="0" fontId="19" fillId="0" borderId="22" xfId="0" applyFont="1" applyBorder="1" applyAlignment="1">
      <alignment horizontal="left" vertical="center" wrapText="1"/>
    </xf>
    <xf numFmtId="0" fontId="19" fillId="0" borderId="22" xfId="0" applyFont="1" applyBorder="1" applyAlignment="1">
      <alignment vertical="center" wrapText="1"/>
    </xf>
    <xf numFmtId="0" fontId="19" fillId="0" borderId="53" xfId="0" applyFont="1" applyBorder="1" applyAlignment="1">
      <alignment horizontal="justify" vertical="center" wrapText="1"/>
    </xf>
  </cellXfs>
  <cellStyles count="9">
    <cellStyle name="Hipervínculo" xfId="1" builtinId="8" hidden="1"/>
    <cellStyle name="Hipervínculo" xfId="3" builtinId="8" hidden="1"/>
    <cellStyle name="Hipervínculo" xfId="5" builtinId="8" hidden="1"/>
    <cellStyle name="Hipervínculo" xfId="7"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Normal" xfId="0" builtinId="0"/>
  </cellStyles>
  <dxfs count="140">
    <dxf>
      <fill>
        <patternFill>
          <bgColor rgb="FFFF0000"/>
        </patternFill>
      </fill>
    </dxf>
    <dxf>
      <fill>
        <patternFill>
          <bgColor rgb="FFFF0000"/>
        </patternFill>
      </fill>
    </dxf>
    <dxf>
      <fill>
        <patternFill>
          <bgColor rgb="FFFF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3" Type="http://schemas.openxmlformats.org/officeDocument/2006/relationships/image" Target="../media/image4.tiff"/><Relationship Id="rId2" Type="http://schemas.openxmlformats.org/officeDocument/2006/relationships/image" Target="../media/image3.tiff"/><Relationship Id="rId1" Type="http://schemas.openxmlformats.org/officeDocument/2006/relationships/image" Target="../media/image1.tiff"/><Relationship Id="rId4" Type="http://schemas.openxmlformats.org/officeDocument/2006/relationships/image" Target="../media/image5.tiff"/></Relationships>
</file>

<file path=xl/drawings/drawing1.xml><?xml version="1.0" encoding="utf-8"?>
<xdr:wsDr xmlns:xdr="http://schemas.openxmlformats.org/drawingml/2006/spreadsheetDrawing" xmlns:a="http://schemas.openxmlformats.org/drawingml/2006/main">
  <xdr:twoCellAnchor editAs="oneCell">
    <xdr:from>
      <xdr:col>5</xdr:col>
      <xdr:colOff>103909</xdr:colOff>
      <xdr:row>115</xdr:row>
      <xdr:rowOff>103909</xdr:rowOff>
    </xdr:from>
    <xdr:to>
      <xdr:col>8</xdr:col>
      <xdr:colOff>162502</xdr:colOff>
      <xdr:row>131</xdr:row>
      <xdr:rowOff>25460</xdr:rowOff>
    </xdr:to>
    <xdr:pic>
      <xdr:nvPicPr>
        <xdr:cNvPr id="5" name="Imagen 1">
          <a:extLst>
            <a:ext uri="{FF2B5EF4-FFF2-40B4-BE49-F238E27FC236}">
              <a16:creationId xmlns:a16="http://schemas.microsoft.com/office/drawing/2014/main" id="{E3C7EEA3-8E8C-44C4-8894-D53BE7B8123C}"/>
            </a:ext>
          </a:extLst>
        </xdr:cNvPr>
        <xdr:cNvPicPr/>
      </xdr:nvPicPr>
      <xdr:blipFill>
        <a:blip xmlns:r="http://schemas.openxmlformats.org/officeDocument/2006/relationships" r:embed="rId1"/>
        <a:stretch>
          <a:fillRect/>
        </a:stretch>
      </xdr:blipFill>
      <xdr:spPr>
        <a:xfrm>
          <a:off x="7435273" y="33464500"/>
          <a:ext cx="2962275" cy="2877185"/>
        </a:xfrm>
        <a:prstGeom prst="rect">
          <a:avLst/>
        </a:prstGeom>
      </xdr:spPr>
    </xdr:pic>
    <xdr:clientData/>
  </xdr:twoCellAnchor>
  <xdr:twoCellAnchor editAs="oneCell">
    <xdr:from>
      <xdr:col>0</xdr:col>
      <xdr:colOff>831273</xdr:colOff>
      <xdr:row>0</xdr:row>
      <xdr:rowOff>0</xdr:rowOff>
    </xdr:from>
    <xdr:to>
      <xdr:col>1</xdr:col>
      <xdr:colOff>482600</xdr:colOff>
      <xdr:row>2</xdr:row>
      <xdr:rowOff>228600</xdr:rowOff>
    </xdr:to>
    <xdr:pic>
      <xdr:nvPicPr>
        <xdr:cNvPr id="6" name="Imagen 5">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1273" y="0"/>
          <a:ext cx="802986" cy="77412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133349</xdr:colOff>
      <xdr:row>0</xdr:row>
      <xdr:rowOff>0</xdr:rowOff>
    </xdr:from>
    <xdr:to>
      <xdr:col>9</xdr:col>
      <xdr:colOff>47624</xdr:colOff>
      <xdr:row>12</xdr:row>
      <xdr:rowOff>6985</xdr:rowOff>
    </xdr:to>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tretch>
          <a:fillRect/>
        </a:stretch>
      </xdr:blipFill>
      <xdr:spPr>
        <a:xfrm>
          <a:off x="8486774" y="0"/>
          <a:ext cx="2962275" cy="2950210"/>
        </a:xfrm>
        <a:prstGeom prst="rect">
          <a:avLst/>
        </a:prstGeom>
      </xdr:spPr>
    </xdr:pic>
    <xdr:clientData/>
  </xdr:twoCellAnchor>
  <xdr:twoCellAnchor editAs="oneCell">
    <xdr:from>
      <xdr:col>9</xdr:col>
      <xdr:colOff>104775</xdr:colOff>
      <xdr:row>0</xdr:row>
      <xdr:rowOff>85725</xdr:rowOff>
    </xdr:from>
    <xdr:to>
      <xdr:col>11</xdr:col>
      <xdr:colOff>104775</xdr:colOff>
      <xdr:row>5</xdr:row>
      <xdr:rowOff>139700</xdr:rowOff>
    </xdr:to>
    <xdr:pic>
      <xdr:nvPicPr>
        <xdr:cNvPr id="3" name="Imagen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tretch>
          <a:fillRect/>
        </a:stretch>
      </xdr:blipFill>
      <xdr:spPr>
        <a:xfrm>
          <a:off x="11506200" y="85725"/>
          <a:ext cx="1524000" cy="1663700"/>
        </a:xfrm>
        <a:prstGeom prst="rect">
          <a:avLst/>
        </a:prstGeom>
      </xdr:spPr>
    </xdr:pic>
    <xdr:clientData/>
  </xdr:twoCellAnchor>
  <xdr:twoCellAnchor editAs="oneCell">
    <xdr:from>
      <xdr:col>5</xdr:col>
      <xdr:colOff>200025</xdr:colOff>
      <xdr:row>11</xdr:row>
      <xdr:rowOff>76200</xdr:rowOff>
    </xdr:from>
    <xdr:to>
      <xdr:col>12</xdr:col>
      <xdr:colOff>257175</xdr:colOff>
      <xdr:row>23</xdr:row>
      <xdr:rowOff>97790</xdr:rowOff>
    </xdr:to>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a:stretch>
          <a:fillRect/>
        </a:stretch>
      </xdr:blipFill>
      <xdr:spPr>
        <a:xfrm>
          <a:off x="8553450" y="2914650"/>
          <a:ext cx="5391150" cy="2307590"/>
        </a:xfrm>
        <a:prstGeom prst="rect">
          <a:avLst/>
        </a:prstGeom>
      </xdr:spPr>
    </xdr:pic>
    <xdr:clientData/>
  </xdr:twoCellAnchor>
  <xdr:twoCellAnchor editAs="oneCell">
    <xdr:from>
      <xdr:col>0</xdr:col>
      <xdr:colOff>1342217</xdr:colOff>
      <xdr:row>10</xdr:row>
      <xdr:rowOff>190499</xdr:rowOff>
    </xdr:from>
    <xdr:to>
      <xdr:col>2</xdr:col>
      <xdr:colOff>103287</xdr:colOff>
      <xdr:row>18</xdr:row>
      <xdr:rowOff>142874</xdr:rowOff>
    </xdr:to>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a:stretch>
          <a:fillRect/>
        </a:stretch>
      </xdr:blipFill>
      <xdr:spPr>
        <a:xfrm>
          <a:off x="1342217" y="2752724"/>
          <a:ext cx="2552020" cy="1476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J159"/>
  <sheetViews>
    <sheetView tabSelected="1" topLeftCell="AG1" zoomScale="110" zoomScaleNormal="110" zoomScalePageLayoutView="120" workbookViewId="0">
      <selection activeCell="AM19" sqref="AM19"/>
    </sheetView>
  </sheetViews>
  <sheetFormatPr baseColWidth="10" defaultColWidth="10.83203125" defaultRowHeight="15"/>
  <cols>
    <col min="1" max="1" width="17.33203125" customWidth="1"/>
    <col min="2" max="2" width="18.5" customWidth="1"/>
    <col min="3" max="3" width="25.1640625" customWidth="1"/>
    <col min="4" max="4" width="43.5" customWidth="1"/>
    <col min="5" max="5" width="12.6640625" customWidth="1"/>
    <col min="6" max="6" width="13.83203125" style="16" customWidth="1"/>
    <col min="7" max="7" width="14" customWidth="1"/>
    <col min="8" max="8" width="13.83203125" style="16" customWidth="1"/>
    <col min="9" max="9" width="5.83203125" bestFit="1" customWidth="1"/>
    <col min="10" max="12" width="4" customWidth="1"/>
    <col min="13" max="13" width="4.5" customWidth="1"/>
    <col min="14" max="15" width="4" customWidth="1"/>
    <col min="16" max="16" width="46.5" customWidth="1"/>
    <col min="17" max="17" width="47.83203125" customWidth="1"/>
    <col min="18" max="18" width="10.83203125" style="16" customWidth="1"/>
    <col min="19" max="19" width="12.5" style="79" customWidth="1"/>
    <col min="20" max="20" width="29.33203125" customWidth="1"/>
    <col min="21" max="22" width="18.6640625" style="79" customWidth="1"/>
    <col min="23" max="23" width="12.1640625" style="12" customWidth="1"/>
    <col min="24" max="24" width="13.33203125" style="12" customWidth="1"/>
    <col min="25" max="25" width="18.6640625" style="12" customWidth="1"/>
    <col min="26" max="26" width="17" style="12" customWidth="1"/>
    <col min="27" max="27" width="13.6640625" customWidth="1"/>
    <col min="28" max="28" width="15.5" customWidth="1"/>
    <col min="29" max="29" width="13.83203125" style="12" customWidth="1"/>
    <col min="30" max="30" width="19.6640625" style="53" customWidth="1"/>
    <col min="31" max="32" width="16.33203125" customWidth="1"/>
    <col min="33" max="33" width="31.5" customWidth="1"/>
    <col min="34" max="34" width="12.5" style="79" customWidth="1"/>
    <col min="35" max="35" width="34.33203125" customWidth="1"/>
    <col min="36" max="36" width="12.5" style="79" customWidth="1"/>
    <col min="37" max="37" width="33" customWidth="1"/>
    <col min="38" max="38" width="12.5" style="12" customWidth="1"/>
    <col min="39" max="39" width="43.83203125" customWidth="1"/>
    <col min="40" max="40" width="20" customWidth="1"/>
  </cols>
  <sheetData>
    <row r="1" spans="1:270" s="4" customFormat="1" ht="21" customHeight="1">
      <c r="A1" s="252" t="s">
        <v>7</v>
      </c>
      <c r="B1" s="253"/>
      <c r="C1" s="230" t="s">
        <v>462</v>
      </c>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2"/>
      <c r="AL1" s="228" t="s">
        <v>10</v>
      </c>
      <c r="AM1" s="229"/>
    </row>
    <row r="2" spans="1:270" s="4" customFormat="1" ht="21.75" customHeight="1">
      <c r="A2" s="254"/>
      <c r="B2" s="255"/>
      <c r="C2" s="233"/>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5"/>
      <c r="AL2" s="239" t="s">
        <v>397</v>
      </c>
      <c r="AM2" s="240"/>
    </row>
    <row r="3" spans="1:270" s="4" customFormat="1" ht="21.75" customHeight="1">
      <c r="A3" s="254"/>
      <c r="B3" s="255"/>
      <c r="C3" s="233"/>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5"/>
      <c r="AL3" s="239" t="s">
        <v>398</v>
      </c>
      <c r="AM3" s="240"/>
    </row>
    <row r="4" spans="1:270" s="4" customFormat="1" ht="21.75" customHeight="1">
      <c r="A4" s="256"/>
      <c r="B4" s="257"/>
      <c r="C4" s="236"/>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8"/>
      <c r="AL4" s="241" t="s">
        <v>8</v>
      </c>
      <c r="AM4" s="242"/>
    </row>
    <row r="5" spans="1:270" s="1" customFormat="1" ht="14" thickBot="1">
      <c r="A5" s="5"/>
      <c r="B5" s="5"/>
      <c r="F5" s="6"/>
      <c r="H5" s="6"/>
      <c r="P5" s="5"/>
      <c r="Q5" s="5"/>
      <c r="R5" s="6"/>
      <c r="S5" s="14"/>
      <c r="U5" s="91"/>
      <c r="V5" s="14"/>
      <c r="W5" s="11"/>
      <c r="X5" s="11"/>
      <c r="Y5" s="11"/>
      <c r="Z5" s="11"/>
      <c r="AC5" s="14"/>
      <c r="AE5" s="1" t="s">
        <v>255</v>
      </c>
      <c r="AF5" s="1" t="s">
        <v>255</v>
      </c>
      <c r="AH5" s="14"/>
      <c r="AJ5" s="14"/>
      <c r="AL5" s="11"/>
    </row>
    <row r="6" spans="1:270" s="10" customFormat="1" ht="51" customHeight="1" thickBot="1">
      <c r="A6" s="259" t="s">
        <v>12</v>
      </c>
      <c r="B6" s="227"/>
      <c r="C6" s="227"/>
      <c r="D6" s="227"/>
      <c r="E6" s="227"/>
      <c r="F6" s="227" t="s">
        <v>13</v>
      </c>
      <c r="G6" s="227"/>
      <c r="H6" s="227"/>
      <c r="I6" s="258" t="s">
        <v>18</v>
      </c>
      <c r="J6" s="258"/>
      <c r="K6" s="258"/>
      <c r="L6" s="258"/>
      <c r="M6" s="258" t="s">
        <v>23</v>
      </c>
      <c r="N6" s="258"/>
      <c r="O6" s="258"/>
      <c r="P6" s="222" t="s">
        <v>318</v>
      </c>
      <c r="Q6" s="222" t="s">
        <v>72</v>
      </c>
      <c r="R6" s="260" t="s">
        <v>27</v>
      </c>
      <c r="S6" s="222" t="s">
        <v>66</v>
      </c>
      <c r="T6" s="222" t="s">
        <v>69</v>
      </c>
      <c r="U6" s="243" t="s">
        <v>254</v>
      </c>
      <c r="V6" s="243" t="s">
        <v>261</v>
      </c>
      <c r="W6" s="243" t="s">
        <v>271</v>
      </c>
      <c r="X6" s="243" t="s">
        <v>345</v>
      </c>
      <c r="Y6" s="225" t="s">
        <v>299</v>
      </c>
      <c r="Z6" s="225" t="s">
        <v>300</v>
      </c>
      <c r="AA6" s="227" t="s">
        <v>14</v>
      </c>
      <c r="AB6" s="227"/>
      <c r="AC6" s="227"/>
      <c r="AD6" s="222" t="s">
        <v>319</v>
      </c>
      <c r="AE6" s="243" t="s">
        <v>320</v>
      </c>
      <c r="AF6" s="243" t="s">
        <v>57</v>
      </c>
      <c r="AG6" s="243" t="s">
        <v>317</v>
      </c>
      <c r="AH6" s="246" t="s">
        <v>58</v>
      </c>
      <c r="AI6" s="246"/>
      <c r="AJ6" s="246" t="s">
        <v>76</v>
      </c>
      <c r="AK6" s="246"/>
      <c r="AL6" s="246" t="s">
        <v>78</v>
      </c>
      <c r="AM6" s="247"/>
    </row>
    <row r="7" spans="1:270" s="9" customFormat="1" ht="59" thickBot="1">
      <c r="A7" s="124" t="s">
        <v>11</v>
      </c>
      <c r="B7" s="125" t="s">
        <v>15</v>
      </c>
      <c r="C7" s="167" t="s">
        <v>399</v>
      </c>
      <c r="D7" s="167" t="s">
        <v>400</v>
      </c>
      <c r="E7" s="125" t="s">
        <v>16</v>
      </c>
      <c r="F7" s="125" t="s">
        <v>28</v>
      </c>
      <c r="G7" s="125" t="s">
        <v>17</v>
      </c>
      <c r="H7" s="126" t="s">
        <v>70</v>
      </c>
      <c r="I7" s="127" t="s">
        <v>19</v>
      </c>
      <c r="J7" s="127" t="s">
        <v>20</v>
      </c>
      <c r="K7" s="127" t="s">
        <v>21</v>
      </c>
      <c r="L7" s="127" t="s">
        <v>22</v>
      </c>
      <c r="M7" s="127" t="s">
        <v>24</v>
      </c>
      <c r="N7" s="127" t="s">
        <v>25</v>
      </c>
      <c r="O7" s="127" t="s">
        <v>26</v>
      </c>
      <c r="P7" s="223"/>
      <c r="Q7" s="223"/>
      <c r="R7" s="261"/>
      <c r="S7" s="223"/>
      <c r="T7" s="223"/>
      <c r="U7" s="244"/>
      <c r="V7" s="244"/>
      <c r="W7" s="244"/>
      <c r="X7" s="244"/>
      <c r="Y7" s="226"/>
      <c r="Z7" s="226"/>
      <c r="AA7" s="125" t="s">
        <v>28</v>
      </c>
      <c r="AB7" s="125" t="s">
        <v>17</v>
      </c>
      <c r="AC7" s="126" t="s">
        <v>71</v>
      </c>
      <c r="AD7" s="223"/>
      <c r="AE7" s="244"/>
      <c r="AF7" s="244"/>
      <c r="AG7" s="244"/>
      <c r="AH7" s="128" t="s">
        <v>56</v>
      </c>
      <c r="AI7" s="128" t="s">
        <v>55</v>
      </c>
      <c r="AJ7" s="128" t="s">
        <v>56</v>
      </c>
      <c r="AK7" s="128" t="s">
        <v>55</v>
      </c>
      <c r="AL7" s="128" t="s">
        <v>56</v>
      </c>
      <c r="AM7" s="129" t="s">
        <v>55</v>
      </c>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row>
    <row r="8" spans="1:270" s="88" customFormat="1" ht="156.5" customHeight="1">
      <c r="A8" s="266" t="s">
        <v>346</v>
      </c>
      <c r="B8" s="224" t="s">
        <v>347</v>
      </c>
      <c r="C8" s="218" t="s">
        <v>401</v>
      </c>
      <c r="D8" s="218" t="s">
        <v>413</v>
      </c>
      <c r="E8" s="224" t="s">
        <v>0</v>
      </c>
      <c r="F8" s="224" t="s">
        <v>33</v>
      </c>
      <c r="G8" s="224" t="s">
        <v>75</v>
      </c>
      <c r="H8" s="245" t="str">
        <f>+IFERROR(VLOOKUP(F8&amp;G8,$D$116:$E$140,2,FALSE),"")</f>
        <v>ALTO</v>
      </c>
      <c r="I8" s="250"/>
      <c r="J8" s="250"/>
      <c r="K8" s="224" t="s">
        <v>403</v>
      </c>
      <c r="L8" s="224"/>
      <c r="M8" s="224"/>
      <c r="N8" s="224" t="s">
        <v>403</v>
      </c>
      <c r="O8" s="224" t="s">
        <v>403</v>
      </c>
      <c r="P8" s="189" t="s">
        <v>359</v>
      </c>
      <c r="Q8" s="218" t="s">
        <v>402</v>
      </c>
      <c r="R8" s="224" t="s">
        <v>2</v>
      </c>
      <c r="S8" s="224" t="s">
        <v>68</v>
      </c>
      <c r="T8" s="189" t="s">
        <v>361</v>
      </c>
      <c r="U8" s="130" t="s">
        <v>248</v>
      </c>
      <c r="V8" s="192" t="s">
        <v>248</v>
      </c>
      <c r="W8" s="192" t="str">
        <f>+IF(OR(U8="",V8=""),"",IF(AND(U8="FUERTE",V8="FUERTE"),"FUERTE 
100",IF(OR(U8="DÉBIL",V8="DÉBIL"),"DÉBIL
0","MODERADO
50")))</f>
        <v>FUERTE 
100</v>
      </c>
      <c r="X8" s="224" t="s">
        <v>248</v>
      </c>
      <c r="Y8" s="224" t="s">
        <v>351</v>
      </c>
      <c r="Z8" s="224" t="s">
        <v>351</v>
      </c>
      <c r="AA8" s="224" t="s">
        <v>65</v>
      </c>
      <c r="AB8" s="224" t="s">
        <v>74</v>
      </c>
      <c r="AC8" s="245" t="str">
        <f>+IFERROR(VLOOKUP(AA8&amp;AB8,$D$116:$E$140,2,FALSE),"")</f>
        <v>BAJO</v>
      </c>
      <c r="AD8" s="164" t="s">
        <v>408</v>
      </c>
      <c r="AE8" s="248" t="s">
        <v>356</v>
      </c>
      <c r="AF8" s="131" t="s">
        <v>357</v>
      </c>
      <c r="AG8" s="220" t="s">
        <v>411</v>
      </c>
      <c r="AH8" s="224" t="s">
        <v>248</v>
      </c>
      <c r="AI8" s="204" t="s">
        <v>458</v>
      </c>
      <c r="AJ8" s="224" t="s">
        <v>248</v>
      </c>
      <c r="AK8" s="195" t="s">
        <v>463</v>
      </c>
      <c r="AL8" s="224" t="s">
        <v>248</v>
      </c>
      <c r="AM8" s="341" t="s">
        <v>477</v>
      </c>
    </row>
    <row r="9" spans="1:270" s="88" customFormat="1" ht="115" customHeight="1">
      <c r="A9" s="267"/>
      <c r="B9" s="215"/>
      <c r="C9" s="219"/>
      <c r="D9" s="219"/>
      <c r="E9" s="215"/>
      <c r="F9" s="215"/>
      <c r="G9" s="215"/>
      <c r="H9" s="212"/>
      <c r="I9" s="251"/>
      <c r="J9" s="251"/>
      <c r="K9" s="215"/>
      <c r="L9" s="215"/>
      <c r="M9" s="215"/>
      <c r="N9" s="215"/>
      <c r="O9" s="215"/>
      <c r="P9" s="190" t="s">
        <v>404</v>
      </c>
      <c r="Q9" s="219"/>
      <c r="R9" s="215"/>
      <c r="S9" s="215"/>
      <c r="T9" s="190" t="s">
        <v>405</v>
      </c>
      <c r="U9" s="175" t="s">
        <v>248</v>
      </c>
      <c r="V9" s="193" t="s">
        <v>248</v>
      </c>
      <c r="W9" s="193" t="str">
        <f>+IF(OR(U9="",V9=""),"",IF(AND(U9="FUERTE",V9="FUERTE"),"FUERTE 
100",IF(OR(U9="DÉBIL",V9="DÉBIL"),"DÉBIL
0","MODERADO
50")))</f>
        <v>FUERTE 
100</v>
      </c>
      <c r="X9" s="215"/>
      <c r="Y9" s="215"/>
      <c r="Z9" s="215"/>
      <c r="AA9" s="215"/>
      <c r="AB9" s="215"/>
      <c r="AC9" s="212"/>
      <c r="AD9" s="165" t="s">
        <v>409</v>
      </c>
      <c r="AE9" s="249"/>
      <c r="AF9" s="123" t="s">
        <v>357</v>
      </c>
      <c r="AG9" s="221"/>
      <c r="AH9" s="215"/>
      <c r="AI9" s="196" t="s">
        <v>451</v>
      </c>
      <c r="AJ9" s="215"/>
      <c r="AK9" s="196" t="s">
        <v>464</v>
      </c>
      <c r="AL9" s="215"/>
      <c r="AM9" s="342" t="s">
        <v>478</v>
      </c>
    </row>
    <row r="10" spans="1:270" s="88" customFormat="1" ht="124" customHeight="1">
      <c r="A10" s="267"/>
      <c r="B10" s="215"/>
      <c r="C10" s="219"/>
      <c r="D10" s="219"/>
      <c r="E10" s="215"/>
      <c r="F10" s="215"/>
      <c r="G10" s="215"/>
      <c r="H10" s="212"/>
      <c r="I10" s="251"/>
      <c r="J10" s="251"/>
      <c r="K10" s="215"/>
      <c r="L10" s="215"/>
      <c r="M10" s="215"/>
      <c r="N10" s="215"/>
      <c r="O10" s="215"/>
      <c r="P10" s="190" t="s">
        <v>360</v>
      </c>
      <c r="Q10" s="219"/>
      <c r="R10" s="215"/>
      <c r="S10" s="215"/>
      <c r="T10" s="190" t="s">
        <v>454</v>
      </c>
      <c r="U10" s="175" t="s">
        <v>248</v>
      </c>
      <c r="V10" s="193" t="s">
        <v>248</v>
      </c>
      <c r="W10" s="193" t="str">
        <f>+IF(OR(U10="",V10=""),"",IF(AND(U10="FUERTE",V10="FUERTE"),"FUERTE 
100",IF(OR(U10="DÉBIL",V10="DÉBIL"),"DÉBIL
0","MODERADO
50")))</f>
        <v>FUERTE 
100</v>
      </c>
      <c r="X10" s="215"/>
      <c r="Y10" s="215"/>
      <c r="Z10" s="215"/>
      <c r="AA10" s="215"/>
      <c r="AB10" s="215"/>
      <c r="AC10" s="212"/>
      <c r="AD10" s="165" t="s">
        <v>410</v>
      </c>
      <c r="AE10" s="249"/>
      <c r="AF10" s="123" t="s">
        <v>358</v>
      </c>
      <c r="AG10" s="221"/>
      <c r="AH10" s="215"/>
      <c r="AI10" s="155" t="s">
        <v>452</v>
      </c>
      <c r="AJ10" s="215"/>
      <c r="AK10" s="196" t="s">
        <v>465</v>
      </c>
      <c r="AL10" s="215"/>
      <c r="AM10" s="342" t="s">
        <v>479</v>
      </c>
    </row>
    <row r="11" spans="1:270" s="88" customFormat="1" ht="84" customHeight="1">
      <c r="A11" s="267"/>
      <c r="B11" s="215"/>
      <c r="C11" s="190" t="s">
        <v>422</v>
      </c>
      <c r="D11" s="190" t="s">
        <v>426</v>
      </c>
      <c r="E11" s="193" t="s">
        <v>59</v>
      </c>
      <c r="F11" s="193" t="s">
        <v>34</v>
      </c>
      <c r="G11" s="193" t="s">
        <v>6</v>
      </c>
      <c r="H11" s="194" t="str">
        <f>+IFERROR(VLOOKUP(F11&amp;G11,$D$110:$E$134,2,FALSE),"")</f>
        <v>ALTO</v>
      </c>
      <c r="I11" s="196"/>
      <c r="J11" s="196"/>
      <c r="K11" s="193" t="s">
        <v>403</v>
      </c>
      <c r="L11" s="193"/>
      <c r="M11" s="193"/>
      <c r="N11" s="193"/>
      <c r="O11" s="193"/>
      <c r="P11" s="90" t="s">
        <v>423</v>
      </c>
      <c r="Q11" s="190" t="s">
        <v>348</v>
      </c>
      <c r="R11" s="193" t="s">
        <v>2</v>
      </c>
      <c r="S11" s="193" t="s">
        <v>68</v>
      </c>
      <c r="T11" s="196" t="s">
        <v>363</v>
      </c>
      <c r="U11" s="175" t="s">
        <v>248</v>
      </c>
      <c r="V11" s="193" t="s">
        <v>248</v>
      </c>
      <c r="W11" s="193" t="str">
        <f t="shared" ref="W11:W15" si="0">+IF(OR(U11="",V11=""),"",IF(AND(U11="FUERTE",V11="FUERTE"),"FUERTE 
100",IF(OR(U11="DÉBIL",V11="DÉBIL"),"DÉBIL
0","MODERADO
50")))</f>
        <v>FUERTE 
100</v>
      </c>
      <c r="X11" s="193" t="s">
        <v>248</v>
      </c>
      <c r="Y11" s="193" t="s">
        <v>351</v>
      </c>
      <c r="Z11" s="193" t="s">
        <v>351</v>
      </c>
      <c r="AA11" s="193" t="s">
        <v>65</v>
      </c>
      <c r="AB11" s="193" t="s">
        <v>73</v>
      </c>
      <c r="AC11" s="194" t="str">
        <f>+IFERROR(VLOOKUP(AA11&amp;AB11,$D$116:$E$140,2,FALSE),"")</f>
        <v>BAJO</v>
      </c>
      <c r="AD11" s="197" t="s">
        <v>352</v>
      </c>
      <c r="AE11" s="193" t="s">
        <v>356</v>
      </c>
      <c r="AF11" s="197" t="s">
        <v>434</v>
      </c>
      <c r="AG11" s="191" t="s">
        <v>438</v>
      </c>
      <c r="AH11" s="193" t="s">
        <v>6</v>
      </c>
      <c r="AI11" s="206" t="s">
        <v>474</v>
      </c>
      <c r="AJ11" s="207" t="s">
        <v>251</v>
      </c>
      <c r="AK11" s="196" t="s">
        <v>475</v>
      </c>
      <c r="AL11" s="210" t="s">
        <v>248</v>
      </c>
      <c r="AM11" s="342" t="s">
        <v>480</v>
      </c>
    </row>
    <row r="12" spans="1:270" s="88" customFormat="1" ht="60">
      <c r="A12" s="267"/>
      <c r="B12" s="215"/>
      <c r="C12" s="216" t="s">
        <v>424</v>
      </c>
      <c r="D12" s="217" t="s">
        <v>427</v>
      </c>
      <c r="E12" s="215" t="s">
        <v>59</v>
      </c>
      <c r="F12" s="215" t="s">
        <v>34</v>
      </c>
      <c r="G12" s="215" t="s">
        <v>74</v>
      </c>
      <c r="H12" s="212" t="str">
        <f>+IFERROR(VLOOKUP(F12&amp;G12,$D$116:$E$140,2,FALSE),"")</f>
        <v>MODERADO</v>
      </c>
      <c r="I12" s="213"/>
      <c r="J12" s="213"/>
      <c r="K12" s="213" t="s">
        <v>403</v>
      </c>
      <c r="L12" s="213"/>
      <c r="M12" s="213"/>
      <c r="N12" s="213"/>
      <c r="O12" s="213"/>
      <c r="P12" s="190" t="s">
        <v>466</v>
      </c>
      <c r="Q12" s="214" t="s">
        <v>370</v>
      </c>
      <c r="R12" s="193" t="s">
        <v>2</v>
      </c>
      <c r="S12" s="193" t="s">
        <v>68</v>
      </c>
      <c r="T12" s="196" t="s">
        <v>425</v>
      </c>
      <c r="U12" s="175" t="s">
        <v>248</v>
      </c>
      <c r="V12" s="193" t="s">
        <v>248</v>
      </c>
      <c r="W12" s="193" t="str">
        <f t="shared" si="0"/>
        <v>FUERTE 
100</v>
      </c>
      <c r="X12" s="215" t="s">
        <v>248</v>
      </c>
      <c r="Y12" s="215" t="s">
        <v>351</v>
      </c>
      <c r="Z12" s="215" t="s">
        <v>351</v>
      </c>
      <c r="AA12" s="215" t="s">
        <v>65</v>
      </c>
      <c r="AB12" s="215" t="s">
        <v>73</v>
      </c>
      <c r="AC12" s="212" t="str">
        <f>+IFERROR(VLOOKUP(AA12&amp;AB12,$D$116:$E$140,2,FALSE),"")</f>
        <v>BAJO</v>
      </c>
      <c r="AD12" s="197" t="s">
        <v>353</v>
      </c>
      <c r="AE12" s="193" t="s">
        <v>356</v>
      </c>
      <c r="AF12" s="197" t="s">
        <v>434</v>
      </c>
      <c r="AG12" s="262" t="s">
        <v>437</v>
      </c>
      <c r="AH12" s="263" t="s">
        <v>6</v>
      </c>
      <c r="AI12" s="206" t="s">
        <v>460</v>
      </c>
      <c r="AJ12" s="263" t="s">
        <v>6</v>
      </c>
      <c r="AK12" s="197" t="s">
        <v>476</v>
      </c>
      <c r="AL12" s="263" t="s">
        <v>6</v>
      </c>
      <c r="AM12" s="342" t="s">
        <v>481</v>
      </c>
    </row>
    <row r="13" spans="1:270" s="88" customFormat="1" ht="95" customHeight="1">
      <c r="A13" s="267"/>
      <c r="B13" s="215"/>
      <c r="C13" s="216"/>
      <c r="D13" s="217"/>
      <c r="E13" s="215"/>
      <c r="F13" s="215"/>
      <c r="G13" s="215"/>
      <c r="H13" s="212"/>
      <c r="I13" s="213"/>
      <c r="J13" s="213"/>
      <c r="K13" s="213"/>
      <c r="L13" s="213"/>
      <c r="M13" s="213"/>
      <c r="N13" s="213"/>
      <c r="O13" s="213"/>
      <c r="P13" s="165" t="s">
        <v>428</v>
      </c>
      <c r="Q13" s="214"/>
      <c r="R13" s="193" t="s">
        <v>2</v>
      </c>
      <c r="S13" s="193" t="s">
        <v>68</v>
      </c>
      <c r="T13" s="166" t="s">
        <v>430</v>
      </c>
      <c r="U13" s="175" t="s">
        <v>248</v>
      </c>
      <c r="V13" s="193" t="s">
        <v>248</v>
      </c>
      <c r="W13" s="193" t="str">
        <f t="shared" si="0"/>
        <v>FUERTE 
100</v>
      </c>
      <c r="X13" s="215"/>
      <c r="Y13" s="215"/>
      <c r="Z13" s="215"/>
      <c r="AA13" s="215"/>
      <c r="AB13" s="215"/>
      <c r="AC13" s="212"/>
      <c r="AD13" s="197" t="s">
        <v>432</v>
      </c>
      <c r="AE13" s="193" t="s">
        <v>356</v>
      </c>
      <c r="AF13" s="197" t="s">
        <v>435</v>
      </c>
      <c r="AG13" s="262"/>
      <c r="AH13" s="264"/>
      <c r="AI13" s="206" t="s">
        <v>461</v>
      </c>
      <c r="AJ13" s="264"/>
      <c r="AK13" s="197" t="s">
        <v>467</v>
      </c>
      <c r="AL13" s="264"/>
      <c r="AM13" s="342" t="s">
        <v>482</v>
      </c>
    </row>
    <row r="14" spans="1:270" s="88" customFormat="1" ht="74" customHeight="1">
      <c r="A14" s="267"/>
      <c r="B14" s="215"/>
      <c r="C14" s="216"/>
      <c r="D14" s="217"/>
      <c r="E14" s="215"/>
      <c r="F14" s="215"/>
      <c r="G14" s="215"/>
      <c r="H14" s="212"/>
      <c r="I14" s="213"/>
      <c r="J14" s="213"/>
      <c r="K14" s="213"/>
      <c r="L14" s="213"/>
      <c r="M14" s="213"/>
      <c r="N14" s="213"/>
      <c r="O14" s="213"/>
      <c r="P14" s="165" t="s">
        <v>429</v>
      </c>
      <c r="Q14" s="214"/>
      <c r="R14" s="193" t="s">
        <v>2</v>
      </c>
      <c r="S14" s="193" t="s">
        <v>68</v>
      </c>
      <c r="T14" s="166" t="s">
        <v>431</v>
      </c>
      <c r="U14" s="175" t="s">
        <v>248</v>
      </c>
      <c r="V14" s="193" t="s">
        <v>248</v>
      </c>
      <c r="W14" s="193" t="str">
        <f t="shared" si="0"/>
        <v>FUERTE 
100</v>
      </c>
      <c r="X14" s="215"/>
      <c r="Y14" s="215"/>
      <c r="Z14" s="215"/>
      <c r="AA14" s="215"/>
      <c r="AB14" s="215"/>
      <c r="AC14" s="212"/>
      <c r="AD14" s="197" t="s">
        <v>433</v>
      </c>
      <c r="AE14" s="193" t="s">
        <v>356</v>
      </c>
      <c r="AF14" s="197" t="s">
        <v>436</v>
      </c>
      <c r="AG14" s="262"/>
      <c r="AH14" s="265"/>
      <c r="AI14" s="203" t="s">
        <v>455</v>
      </c>
      <c r="AJ14" s="265"/>
      <c r="AK14" s="197" t="s">
        <v>468</v>
      </c>
      <c r="AL14" s="265"/>
      <c r="AM14" s="342" t="s">
        <v>483</v>
      </c>
    </row>
    <row r="15" spans="1:270" s="88" customFormat="1" ht="59" customHeight="1">
      <c r="A15" s="267"/>
      <c r="B15" s="215"/>
      <c r="C15" s="198" t="s">
        <v>439</v>
      </c>
      <c r="D15" s="198" t="s">
        <v>440</v>
      </c>
      <c r="E15" s="193" t="s">
        <v>62</v>
      </c>
      <c r="F15" s="176" t="s">
        <v>34</v>
      </c>
      <c r="G15" s="193" t="s">
        <v>6</v>
      </c>
      <c r="H15" s="194" t="str">
        <f>+IFERROR(VLOOKUP(F15&amp;G15,$D$116:$E$140,2,FALSE),"")</f>
        <v>ALTO</v>
      </c>
      <c r="I15" s="174"/>
      <c r="J15" s="174"/>
      <c r="K15" s="193" t="s">
        <v>403</v>
      </c>
      <c r="L15" s="174"/>
      <c r="M15" s="174"/>
      <c r="N15" s="174"/>
      <c r="O15" s="174"/>
      <c r="P15" s="196" t="s">
        <v>441</v>
      </c>
      <c r="Q15" s="196" t="s">
        <v>349</v>
      </c>
      <c r="R15" s="193" t="s">
        <v>2</v>
      </c>
      <c r="S15" s="193" t="s">
        <v>68</v>
      </c>
      <c r="T15" s="196" t="s">
        <v>367</v>
      </c>
      <c r="U15" s="175" t="s">
        <v>248</v>
      </c>
      <c r="V15" s="193" t="s">
        <v>248</v>
      </c>
      <c r="W15" s="193" t="str">
        <f t="shared" si="0"/>
        <v>FUERTE 
100</v>
      </c>
      <c r="X15" s="193" t="s">
        <v>248</v>
      </c>
      <c r="Y15" s="193" t="s">
        <v>351</v>
      </c>
      <c r="Z15" s="193" t="s">
        <v>351</v>
      </c>
      <c r="AA15" s="193" t="s">
        <v>65</v>
      </c>
      <c r="AB15" s="193" t="s">
        <v>73</v>
      </c>
      <c r="AC15" s="194" t="str">
        <f>+IFERROR(VLOOKUP(AA15&amp;AB15,$D$116:$E$140,2,FALSE),"")</f>
        <v>BAJO</v>
      </c>
      <c r="AD15" s="197" t="s">
        <v>354</v>
      </c>
      <c r="AE15" s="193" t="s">
        <v>356</v>
      </c>
      <c r="AF15" s="197" t="s">
        <v>442</v>
      </c>
      <c r="AG15" s="191" t="s">
        <v>371</v>
      </c>
      <c r="AH15" s="193" t="s">
        <v>251</v>
      </c>
      <c r="AI15" s="205" t="s">
        <v>457</v>
      </c>
      <c r="AJ15" s="207" t="s">
        <v>251</v>
      </c>
      <c r="AK15" s="196" t="s">
        <v>469</v>
      </c>
      <c r="AL15" s="210" t="s">
        <v>251</v>
      </c>
      <c r="AM15" s="342" t="s">
        <v>484</v>
      </c>
    </row>
    <row r="16" spans="1:270" s="72" customFormat="1" ht="54" customHeight="1">
      <c r="A16" s="267"/>
      <c r="B16" s="215"/>
      <c r="C16" s="214" t="s">
        <v>412</v>
      </c>
      <c r="D16" s="217" t="s">
        <v>470</v>
      </c>
      <c r="E16" s="215" t="s">
        <v>61</v>
      </c>
      <c r="F16" s="215" t="s">
        <v>33</v>
      </c>
      <c r="G16" s="215" t="s">
        <v>75</v>
      </c>
      <c r="H16" s="212" t="str">
        <f>+IFERROR(VLOOKUP(F16&amp;G16,$D$116:$E$140,2,FALSE),"")</f>
        <v>ALTO</v>
      </c>
      <c r="I16" s="215"/>
      <c r="J16" s="215"/>
      <c r="K16" s="215"/>
      <c r="L16" s="215" t="s">
        <v>403</v>
      </c>
      <c r="M16" s="215" t="s">
        <v>403</v>
      </c>
      <c r="N16" s="215" t="s">
        <v>403</v>
      </c>
      <c r="O16" s="215" t="s">
        <v>403</v>
      </c>
      <c r="P16" s="190" t="s">
        <v>414</v>
      </c>
      <c r="Q16" s="214" t="s">
        <v>415</v>
      </c>
      <c r="R16" s="193" t="s">
        <v>2</v>
      </c>
      <c r="S16" s="193" t="s">
        <v>68</v>
      </c>
      <c r="T16" s="165" t="s">
        <v>418</v>
      </c>
      <c r="U16" s="175" t="s">
        <v>248</v>
      </c>
      <c r="V16" s="193" t="s">
        <v>248</v>
      </c>
      <c r="W16" s="193" t="str">
        <f t="shared" ref="W16" si="1">+IF(OR(U16="",V16=""),"",IF(AND(U16="FUERTE",V16="FUERTE"),"FUERTE 
100",IF(OR(U16="DÉBIL",V16="DÉBIL"),"DÉBIL
0","MODERADO
50")))</f>
        <v>FUERTE 
100</v>
      </c>
      <c r="X16" s="215" t="s">
        <v>248</v>
      </c>
      <c r="Y16" s="215" t="s">
        <v>351</v>
      </c>
      <c r="Z16" s="215" t="s">
        <v>351</v>
      </c>
      <c r="AA16" s="215" t="s">
        <v>33</v>
      </c>
      <c r="AB16" s="215" t="s">
        <v>74</v>
      </c>
      <c r="AC16" s="212" t="str">
        <f>+IFERROR(VLOOKUP(AA16&amp;AB16,$D$116:$E$140,2,FALSE),"")</f>
        <v>BAJO</v>
      </c>
      <c r="AD16" s="166" t="s">
        <v>419</v>
      </c>
      <c r="AE16" s="193" t="s">
        <v>356</v>
      </c>
      <c r="AF16" s="197" t="s">
        <v>456</v>
      </c>
      <c r="AG16" s="221" t="s">
        <v>421</v>
      </c>
      <c r="AH16" s="215" t="s">
        <v>248</v>
      </c>
      <c r="AI16" s="206" t="s">
        <v>453</v>
      </c>
      <c r="AJ16" s="215" t="s">
        <v>248</v>
      </c>
      <c r="AK16" s="166" t="s">
        <v>471</v>
      </c>
      <c r="AL16" s="215" t="s">
        <v>6</v>
      </c>
      <c r="AM16" s="343" t="s">
        <v>485</v>
      </c>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row>
    <row r="17" spans="1:270" s="72" customFormat="1" ht="55" customHeight="1">
      <c r="A17" s="267"/>
      <c r="B17" s="215"/>
      <c r="C17" s="214"/>
      <c r="D17" s="217"/>
      <c r="E17" s="215"/>
      <c r="F17" s="215"/>
      <c r="G17" s="215"/>
      <c r="H17" s="212"/>
      <c r="I17" s="215"/>
      <c r="J17" s="215"/>
      <c r="K17" s="215"/>
      <c r="L17" s="215"/>
      <c r="M17" s="215"/>
      <c r="N17" s="215"/>
      <c r="O17" s="215"/>
      <c r="P17" s="190" t="s">
        <v>416</v>
      </c>
      <c r="Q17" s="214"/>
      <c r="R17" s="193" t="s">
        <v>2</v>
      </c>
      <c r="S17" s="193" t="s">
        <v>68</v>
      </c>
      <c r="T17" s="165" t="s">
        <v>417</v>
      </c>
      <c r="U17" s="175" t="s">
        <v>248</v>
      </c>
      <c r="V17" s="193" t="s">
        <v>248</v>
      </c>
      <c r="W17" s="193" t="str">
        <f t="shared" ref="W17" si="2">+IF(OR(U17="",V17=""),"",IF(AND(U17="FUERTE",V17="FUERTE"),"FUERTE 
100",IF(OR(U17="DÉBIL",V17="DÉBIL"),"DÉBIL
0","MODERADO
50")))</f>
        <v>FUERTE 
100</v>
      </c>
      <c r="X17" s="215"/>
      <c r="Y17" s="215"/>
      <c r="Z17" s="215"/>
      <c r="AA17" s="215"/>
      <c r="AB17" s="215"/>
      <c r="AC17" s="212"/>
      <c r="AD17" s="166" t="s">
        <v>355</v>
      </c>
      <c r="AE17" s="193" t="s">
        <v>356</v>
      </c>
      <c r="AF17" s="166" t="s">
        <v>420</v>
      </c>
      <c r="AG17" s="221"/>
      <c r="AH17" s="215"/>
      <c r="AI17" s="206" t="s">
        <v>472</v>
      </c>
      <c r="AJ17" s="215"/>
      <c r="AK17" s="206" t="s">
        <v>472</v>
      </c>
      <c r="AL17" s="215"/>
      <c r="AM17" s="344" t="s">
        <v>486</v>
      </c>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88"/>
      <c r="GK17" s="88"/>
      <c r="GL17" s="88"/>
      <c r="GM17" s="88"/>
      <c r="GN17" s="88"/>
      <c r="GO17" s="88"/>
      <c r="GP17" s="88"/>
      <c r="GQ17" s="88"/>
      <c r="GR17" s="88"/>
      <c r="GS17" s="88"/>
      <c r="GT17" s="88"/>
      <c r="GU17" s="88"/>
      <c r="GV17" s="88"/>
      <c r="GW17" s="88"/>
      <c r="GX17" s="88"/>
      <c r="GY17" s="88"/>
      <c r="GZ17" s="88"/>
      <c r="HA17" s="88"/>
      <c r="HB17" s="88"/>
      <c r="HC17" s="88"/>
      <c r="HD17" s="88"/>
      <c r="HE17" s="88"/>
      <c r="HF17" s="88"/>
      <c r="HG17" s="88"/>
      <c r="HH17" s="88"/>
      <c r="HI17" s="88"/>
      <c r="HJ17" s="88"/>
      <c r="HK17" s="88"/>
      <c r="HL17" s="88"/>
      <c r="HM17" s="88"/>
      <c r="HN17" s="88"/>
      <c r="HO17" s="88"/>
      <c r="HP17" s="88"/>
      <c r="HQ17" s="88"/>
      <c r="HR17" s="88"/>
      <c r="HS17" s="88"/>
      <c r="HT17" s="88"/>
      <c r="HU17" s="88"/>
      <c r="HV17" s="88"/>
      <c r="HW17" s="88"/>
      <c r="HX17" s="88"/>
      <c r="HY17" s="88"/>
      <c r="HZ17" s="88"/>
      <c r="IA17" s="88"/>
      <c r="IB17" s="88"/>
      <c r="IC17" s="88"/>
      <c r="ID17" s="88"/>
      <c r="IE17" s="88"/>
      <c r="IF17" s="88"/>
      <c r="IG17" s="88"/>
      <c r="IH17" s="88"/>
      <c r="II17" s="88"/>
      <c r="IJ17" s="88"/>
      <c r="IK17" s="88"/>
      <c r="IL17" s="88"/>
      <c r="IM17" s="88"/>
      <c r="IN17" s="88"/>
      <c r="IO17" s="88"/>
      <c r="IP17" s="88"/>
      <c r="IQ17" s="88"/>
      <c r="IR17" s="88"/>
      <c r="IS17" s="88"/>
      <c r="IT17" s="88"/>
      <c r="IU17" s="88"/>
      <c r="IV17" s="88"/>
      <c r="IW17" s="88"/>
      <c r="IX17" s="88"/>
      <c r="IY17" s="88"/>
      <c r="IZ17" s="88"/>
      <c r="JA17" s="88"/>
      <c r="JB17" s="88"/>
      <c r="JC17" s="88"/>
      <c r="JD17" s="88"/>
      <c r="JE17" s="88"/>
      <c r="JF17" s="88"/>
      <c r="JG17" s="88"/>
      <c r="JH17" s="88"/>
      <c r="JI17" s="88"/>
      <c r="JJ17" s="88"/>
    </row>
    <row r="18" spans="1:270" s="72" customFormat="1" ht="164" customHeight="1" thickBot="1">
      <c r="A18" s="268"/>
      <c r="B18" s="269"/>
      <c r="C18" s="183" t="s">
        <v>444</v>
      </c>
      <c r="D18" s="200" t="s">
        <v>445</v>
      </c>
      <c r="E18" s="199" t="s">
        <v>0</v>
      </c>
      <c r="F18" s="201" t="s">
        <v>35</v>
      </c>
      <c r="G18" s="199" t="s">
        <v>75</v>
      </c>
      <c r="H18" s="202" t="str">
        <f>+IFERROR(VLOOKUP(F18&amp;G18,$D$116:$E$140,2,FALSE),"")</f>
        <v>EXTREMO</v>
      </c>
      <c r="I18" s="199"/>
      <c r="J18" s="199"/>
      <c r="K18" s="199" t="s">
        <v>403</v>
      </c>
      <c r="L18" s="199" t="s">
        <v>403</v>
      </c>
      <c r="M18" s="199"/>
      <c r="N18" s="199"/>
      <c r="O18" s="199"/>
      <c r="P18" s="168" t="s">
        <v>446</v>
      </c>
      <c r="Q18" s="183" t="s">
        <v>447</v>
      </c>
      <c r="R18" s="209" t="s">
        <v>2</v>
      </c>
      <c r="S18" s="199" t="s">
        <v>4</v>
      </c>
      <c r="T18" s="170" t="s">
        <v>448</v>
      </c>
      <c r="U18" s="171" t="s">
        <v>248</v>
      </c>
      <c r="V18" s="199" t="s">
        <v>6</v>
      </c>
      <c r="W18" s="199" t="str">
        <f>+IF(OR(U18="",V18=""),"",IF(AND(U18="FUERTE",V18="FUERTE"),"FUERTE 
100",IF(OR(U18="DÉBIL",V18="DÉBIL"),"DÉBIL
0","MODERADO
50")))</f>
        <v>MODERADO
50</v>
      </c>
      <c r="X18" s="199" t="s">
        <v>6</v>
      </c>
      <c r="Y18" s="199" t="s">
        <v>351</v>
      </c>
      <c r="Z18" s="199" t="s">
        <v>351</v>
      </c>
      <c r="AA18" s="199" t="s">
        <v>34</v>
      </c>
      <c r="AB18" s="199" t="s">
        <v>6</v>
      </c>
      <c r="AC18" s="202" t="str">
        <f>+IFERROR(VLOOKUP(AA18&amp;AB18,$D$116:$E$140,2,FALSE),"")</f>
        <v>ALTO</v>
      </c>
      <c r="AD18" s="169" t="s">
        <v>449</v>
      </c>
      <c r="AE18" s="199" t="s">
        <v>356</v>
      </c>
      <c r="AF18" s="169" t="s">
        <v>357</v>
      </c>
      <c r="AG18" s="181" t="s">
        <v>450</v>
      </c>
      <c r="AH18" s="199" t="s">
        <v>248</v>
      </c>
      <c r="AI18" s="180" t="s">
        <v>459</v>
      </c>
      <c r="AJ18" s="208" t="s">
        <v>248</v>
      </c>
      <c r="AK18" s="182" t="s">
        <v>473</v>
      </c>
      <c r="AL18" s="211" t="s">
        <v>248</v>
      </c>
      <c r="AM18" s="345" t="s">
        <v>487</v>
      </c>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88"/>
      <c r="GC18" s="88"/>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88"/>
      <c r="HH18" s="88"/>
      <c r="HI18" s="88"/>
      <c r="HJ18" s="88"/>
      <c r="HK18" s="88"/>
      <c r="HL18" s="88"/>
      <c r="HM18" s="88"/>
      <c r="HN18" s="88"/>
      <c r="HO18" s="88"/>
      <c r="HP18" s="88"/>
      <c r="HQ18" s="88"/>
      <c r="HR18" s="88"/>
      <c r="HS18" s="88"/>
      <c r="HT18" s="88"/>
      <c r="HU18" s="88"/>
      <c r="HV18" s="88"/>
      <c r="HW18" s="88"/>
      <c r="HX18" s="88"/>
      <c r="HY18" s="88"/>
      <c r="HZ18" s="88"/>
      <c r="IA18" s="88"/>
      <c r="IB18" s="88"/>
      <c r="IC18" s="88"/>
      <c r="ID18" s="88"/>
      <c r="IE18" s="88"/>
      <c r="IF18" s="88"/>
      <c r="IG18" s="88"/>
      <c r="IH18" s="88"/>
      <c r="II18" s="88"/>
      <c r="IJ18" s="88"/>
      <c r="IK18" s="88"/>
      <c r="IL18" s="88"/>
      <c r="IM18" s="88"/>
      <c r="IN18" s="88"/>
      <c r="IO18" s="88"/>
      <c r="IP18" s="88"/>
      <c r="IQ18" s="88"/>
      <c r="IR18" s="88"/>
      <c r="IS18" s="88"/>
      <c r="IT18" s="88"/>
      <c r="IU18" s="88"/>
      <c r="IV18" s="88"/>
      <c r="IW18" s="88"/>
      <c r="IX18" s="88"/>
      <c r="IY18" s="88"/>
      <c r="IZ18" s="88"/>
      <c r="JA18" s="88"/>
      <c r="JB18" s="88"/>
      <c r="JC18" s="88"/>
      <c r="JD18" s="88"/>
      <c r="JE18" s="88"/>
      <c r="JF18" s="88"/>
      <c r="JG18" s="88"/>
      <c r="JH18" s="88"/>
      <c r="JI18" s="88"/>
      <c r="JJ18" s="88"/>
    </row>
    <row r="19" spans="1:270" s="6" customFormat="1" ht="17">
      <c r="A19" s="281" t="s">
        <v>369</v>
      </c>
      <c r="B19" s="273"/>
      <c r="C19" s="273"/>
      <c r="D19" s="273"/>
      <c r="E19" s="7"/>
      <c r="F19" s="7"/>
      <c r="G19" s="7"/>
      <c r="H19" s="139" t="s">
        <v>9</v>
      </c>
      <c r="I19" s="273" t="s">
        <v>443</v>
      </c>
      <c r="J19" s="273"/>
      <c r="K19" s="273"/>
      <c r="L19" s="273"/>
      <c r="M19" s="273"/>
      <c r="N19" s="273"/>
      <c r="O19" s="273"/>
      <c r="P19" s="273"/>
      <c r="Q19" s="7"/>
      <c r="R19" s="136"/>
      <c r="S19" s="136"/>
      <c r="T19" s="7"/>
      <c r="U19" s="274"/>
      <c r="V19" s="274"/>
      <c r="W19" s="274"/>
      <c r="X19" s="274"/>
      <c r="Y19" s="274"/>
      <c r="Z19" s="274"/>
      <c r="AA19" s="274"/>
      <c r="AB19" s="274"/>
      <c r="AC19" s="274"/>
      <c r="AD19" s="274"/>
      <c r="AE19" s="137"/>
      <c r="AF19" s="137"/>
      <c r="AG19" s="7"/>
      <c r="AH19" s="136"/>
      <c r="AI19" s="7"/>
      <c r="AJ19" s="136"/>
      <c r="AK19" s="7"/>
      <c r="AL19" s="7"/>
      <c r="AM19" s="138"/>
      <c r="AN19" s="7"/>
      <c r="AO19" s="7"/>
      <c r="AP19" s="7"/>
      <c r="AQ19" s="7"/>
      <c r="AR19" s="7"/>
      <c r="AS19" s="7"/>
      <c r="AT19" s="7"/>
      <c r="AU19" s="7"/>
      <c r="AV19" s="7"/>
      <c r="AW19" s="7"/>
      <c r="AX19" s="7"/>
      <c r="AY19" s="7"/>
      <c r="AZ19" s="7"/>
      <c r="BA19" s="7"/>
      <c r="BB19" s="7"/>
      <c r="BC19" s="7"/>
    </row>
    <row r="20" spans="1:270" s="6" customFormat="1" ht="30" customHeight="1" thickBot="1">
      <c r="A20" s="270" t="s">
        <v>77</v>
      </c>
      <c r="B20" s="271"/>
      <c r="C20" s="271"/>
      <c r="D20" s="271"/>
      <c r="E20" s="271"/>
      <c r="F20" s="140"/>
      <c r="G20" s="140"/>
      <c r="H20" s="141"/>
      <c r="I20" s="133"/>
      <c r="J20" s="133"/>
      <c r="K20" s="133"/>
      <c r="L20" s="133"/>
      <c r="M20" s="133"/>
      <c r="N20" s="133"/>
      <c r="O20" s="133"/>
      <c r="P20" s="133"/>
      <c r="Q20" s="134"/>
      <c r="R20" s="132"/>
      <c r="S20" s="132"/>
      <c r="T20" s="133"/>
      <c r="U20" s="132"/>
      <c r="V20" s="132"/>
      <c r="W20" s="133"/>
      <c r="X20" s="133"/>
      <c r="Y20" s="133"/>
      <c r="Z20" s="133"/>
      <c r="AA20" s="133"/>
      <c r="AB20" s="133"/>
      <c r="AC20" s="133"/>
      <c r="AD20" s="133"/>
      <c r="AE20" s="133"/>
      <c r="AF20" s="133"/>
      <c r="AG20" s="133"/>
      <c r="AH20" s="132"/>
      <c r="AI20" s="133"/>
      <c r="AJ20" s="132"/>
      <c r="AK20" s="133"/>
      <c r="AL20" s="133"/>
      <c r="AM20" s="135"/>
      <c r="AN20" s="7"/>
      <c r="AO20" s="7"/>
      <c r="AP20" s="7"/>
      <c r="AQ20" s="7"/>
      <c r="AR20" s="7"/>
      <c r="AS20" s="7"/>
      <c r="AT20" s="7"/>
      <c r="AU20" s="7"/>
      <c r="AV20" s="7"/>
      <c r="AW20" s="7"/>
      <c r="AX20" s="7"/>
      <c r="AY20" s="7"/>
      <c r="AZ20" s="7"/>
      <c r="BA20" s="7"/>
      <c r="BB20" s="7"/>
      <c r="BC20" s="7"/>
    </row>
    <row r="21" spans="1:270" s="2" customFormat="1">
      <c r="A21"/>
      <c r="B21"/>
      <c r="C21"/>
      <c r="D21"/>
      <c r="E21"/>
      <c r="F21"/>
      <c r="G21"/>
      <c r="H21" s="16" t="str">
        <f>+IFERROR(VLOOKUP(F21,$F$168:$H$172,3,FALSE)*VLOOKUP(G21,$G$168:$H$172,3,FALSE),"")</f>
        <v/>
      </c>
      <c r="I21"/>
      <c r="J21"/>
      <c r="K21"/>
      <c r="L21"/>
      <c r="M21"/>
      <c r="N21"/>
      <c r="O21"/>
      <c r="P21"/>
      <c r="Q21"/>
      <c r="R21" s="16"/>
      <c r="S21" s="79"/>
      <c r="T21"/>
      <c r="U21" s="79"/>
      <c r="V21" s="79"/>
      <c r="W21" s="12"/>
      <c r="X21" s="12"/>
      <c r="Y21" s="12"/>
      <c r="Z21" s="12"/>
      <c r="AA21" s="3"/>
      <c r="AB21" s="3"/>
      <c r="AC21" s="12"/>
      <c r="AD21" s="53"/>
      <c r="AE21"/>
      <c r="AF21"/>
      <c r="AG21"/>
      <c r="AH21" s="79"/>
      <c r="AI21"/>
      <c r="AJ21" s="79"/>
      <c r="AK21"/>
      <c r="AL21" s="12"/>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row>
    <row r="22" spans="1:270" s="2" customFormat="1" ht="15" customHeight="1">
      <c r="A22" s="275" t="s">
        <v>51</v>
      </c>
      <c r="B22" s="276"/>
      <c r="C22" s="276"/>
      <c r="D22" s="277"/>
      <c r="E22" s="18" t="s">
        <v>53</v>
      </c>
      <c r="F22" s="278" t="s">
        <v>52</v>
      </c>
      <c r="G22" s="279"/>
      <c r="H22" s="279"/>
      <c r="I22" s="279"/>
      <c r="J22" s="279"/>
      <c r="K22" s="279"/>
      <c r="L22" s="279"/>
      <c r="M22" s="279"/>
      <c r="N22" s="279"/>
      <c r="O22" s="279"/>
      <c r="P22" s="279"/>
      <c r="Q22" s="279"/>
      <c r="R22" s="279"/>
      <c r="S22" s="280"/>
      <c r="T22" s="19" t="s">
        <v>31</v>
      </c>
      <c r="U22" s="272" t="s">
        <v>368</v>
      </c>
      <c r="V22" s="272"/>
      <c r="W22" s="272"/>
      <c r="X22" s="272"/>
      <c r="Y22" s="272"/>
      <c r="Z22" s="272"/>
      <c r="AA22" s="272"/>
      <c r="AB22" s="272"/>
      <c r="AC22" s="272"/>
      <c r="AD22" s="272"/>
      <c r="AE22" s="272"/>
      <c r="AF22" s="272"/>
      <c r="AG22" s="272"/>
      <c r="AH22" s="272"/>
      <c r="AI22" s="272"/>
      <c r="AJ22" s="272"/>
      <c r="AK22" s="272"/>
      <c r="AL22" s="272"/>
      <c r="AM22" s="18">
        <v>1</v>
      </c>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row>
    <row r="23" spans="1:270" s="2" customFormat="1">
      <c r="A23"/>
      <c r="B23"/>
      <c r="C23"/>
      <c r="D23"/>
      <c r="E23"/>
      <c r="F23" s="3"/>
      <c r="G23" s="3"/>
      <c r="H23" s="16"/>
      <c r="I23"/>
      <c r="J23"/>
      <c r="K23"/>
      <c r="L23"/>
      <c r="M23"/>
      <c r="N23"/>
      <c r="O23"/>
      <c r="P23"/>
      <c r="Q23"/>
      <c r="R23" s="16"/>
      <c r="S23" s="79"/>
      <c r="T23"/>
      <c r="U23" s="79"/>
      <c r="V23" s="79"/>
      <c r="W23" s="12"/>
      <c r="X23" s="12"/>
      <c r="Y23" s="12"/>
      <c r="Z23" s="12"/>
      <c r="AA23" s="3"/>
      <c r="AB23" s="3"/>
      <c r="AC23" s="12"/>
      <c r="AD23" s="53"/>
      <c r="AE23"/>
      <c r="AF23"/>
      <c r="AG23"/>
      <c r="AH23" s="79"/>
      <c r="AI23"/>
      <c r="AJ23" s="79"/>
      <c r="AK23"/>
      <c r="AL23" s="12"/>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row>
    <row r="24" spans="1:270" s="2" customFormat="1">
      <c r="A24"/>
      <c r="B24"/>
      <c r="C24"/>
      <c r="D24"/>
      <c r="E24"/>
      <c r="F24" s="3"/>
      <c r="G24" s="3"/>
      <c r="H24" s="16"/>
      <c r="I24"/>
      <c r="J24"/>
      <c r="K24"/>
      <c r="L24"/>
      <c r="M24"/>
      <c r="N24"/>
      <c r="O24"/>
      <c r="P24"/>
      <c r="Q24"/>
      <c r="R24" s="16"/>
      <c r="S24" s="79"/>
      <c r="T24"/>
      <c r="U24" s="79"/>
      <c r="V24" s="79"/>
      <c r="W24" s="12"/>
      <c r="X24" s="12"/>
      <c r="Y24" s="12"/>
      <c r="Z24" s="12"/>
      <c r="AA24" s="3"/>
      <c r="AB24" s="3"/>
      <c r="AC24" s="12"/>
      <c r="AD24" s="53"/>
      <c r="AE24"/>
      <c r="AF24"/>
      <c r="AG24"/>
      <c r="AH24" s="79"/>
      <c r="AI24"/>
      <c r="AJ24" s="79"/>
      <c r="AK24"/>
      <c r="AL24" s="12"/>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row>
    <row r="25" spans="1:270" s="2" customFormat="1">
      <c r="A25"/>
      <c r="B25"/>
      <c r="C25"/>
      <c r="D25"/>
      <c r="E25"/>
      <c r="F25" s="3"/>
      <c r="G25" s="3"/>
      <c r="H25" s="16"/>
      <c r="I25"/>
      <c r="J25"/>
      <c r="K25"/>
      <c r="L25"/>
      <c r="M25"/>
      <c r="N25"/>
      <c r="O25"/>
      <c r="P25"/>
      <c r="Q25"/>
      <c r="R25" s="16"/>
      <c r="S25" s="79"/>
      <c r="T25"/>
      <c r="U25" s="79"/>
      <c r="V25" s="79"/>
      <c r="W25" s="12"/>
      <c r="X25" s="12"/>
      <c r="Y25" s="12"/>
      <c r="Z25" s="12"/>
      <c r="AA25" s="3"/>
      <c r="AB25" s="3"/>
      <c r="AC25" s="12"/>
      <c r="AD25" s="53"/>
      <c r="AE25"/>
      <c r="AF25"/>
      <c r="AG25"/>
      <c r="AH25" s="79"/>
      <c r="AI25"/>
      <c r="AJ25" s="79"/>
      <c r="AK25"/>
      <c r="AL25" s="12"/>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row>
    <row r="26" spans="1:270" s="2" customFormat="1">
      <c r="A26"/>
      <c r="B26"/>
      <c r="C26"/>
      <c r="D26"/>
      <c r="E26"/>
      <c r="F26" s="3"/>
      <c r="G26" s="3"/>
      <c r="H26" s="16"/>
      <c r="I26"/>
      <c r="J26"/>
      <c r="K26"/>
      <c r="L26"/>
      <c r="M26"/>
      <c r="N26"/>
      <c r="O26"/>
      <c r="P26"/>
      <c r="Q26"/>
      <c r="R26" s="16"/>
      <c r="S26" s="79"/>
      <c r="T26"/>
      <c r="U26" s="79"/>
      <c r="V26" s="79"/>
      <c r="W26" s="12"/>
      <c r="X26" s="12"/>
      <c r="Y26" s="12"/>
      <c r="Z26" s="12"/>
      <c r="AA26" s="3"/>
      <c r="AB26" s="3"/>
      <c r="AC26" s="12"/>
      <c r="AD26" s="53"/>
      <c r="AE26"/>
      <c r="AF26"/>
      <c r="AG26"/>
      <c r="AH26" s="79"/>
      <c r="AI26"/>
      <c r="AJ26" s="79"/>
      <c r="AK26"/>
      <c r="AL26" s="12"/>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row>
    <row r="27" spans="1:270" s="2" customFormat="1">
      <c r="A27"/>
      <c r="B27"/>
      <c r="C27"/>
      <c r="D27"/>
      <c r="E27"/>
      <c r="F27" s="3"/>
      <c r="G27" s="3"/>
      <c r="H27" s="16"/>
      <c r="I27"/>
      <c r="J27"/>
      <c r="K27"/>
      <c r="L27"/>
      <c r="M27"/>
      <c r="N27"/>
      <c r="O27"/>
      <c r="P27"/>
      <c r="Q27"/>
      <c r="R27" s="16"/>
      <c r="S27" s="79"/>
      <c r="T27"/>
      <c r="U27" s="79"/>
      <c r="V27" s="79"/>
      <c r="W27" s="12"/>
      <c r="X27" s="12"/>
      <c r="Y27" s="12"/>
      <c r="Z27" s="12"/>
      <c r="AA27" s="3"/>
      <c r="AB27" s="3"/>
      <c r="AC27" s="12"/>
      <c r="AD27" s="53"/>
      <c r="AE27"/>
      <c r="AF27"/>
      <c r="AG27"/>
      <c r="AH27" s="79"/>
      <c r="AI27"/>
      <c r="AJ27" s="79"/>
      <c r="AK27"/>
      <c r="AL27" s="12"/>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row>
    <row r="28" spans="1:270" s="2" customFormat="1">
      <c r="A28"/>
      <c r="B28"/>
      <c r="C28"/>
      <c r="D28"/>
      <c r="E28"/>
      <c r="F28" s="3"/>
      <c r="G28" s="3"/>
      <c r="H28" s="16"/>
      <c r="I28"/>
      <c r="J28"/>
      <c r="K28"/>
      <c r="L28"/>
      <c r="M28"/>
      <c r="N28"/>
      <c r="O28"/>
      <c r="P28"/>
      <c r="Q28"/>
      <c r="R28" s="16"/>
      <c r="S28" s="79"/>
      <c r="T28"/>
      <c r="U28" s="79"/>
      <c r="V28" s="79"/>
      <c r="W28" s="12"/>
      <c r="X28" s="12"/>
      <c r="Y28" s="12"/>
      <c r="Z28" s="12"/>
      <c r="AA28" s="3"/>
      <c r="AB28" s="3"/>
      <c r="AC28" s="12"/>
      <c r="AD28" s="53"/>
      <c r="AE28"/>
      <c r="AF28"/>
      <c r="AG28"/>
      <c r="AH28" s="79"/>
      <c r="AI28"/>
      <c r="AJ28" s="79"/>
      <c r="AK28"/>
      <c r="AL28" s="12"/>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row>
    <row r="29" spans="1:270" s="2" customFormat="1">
      <c r="A29"/>
      <c r="B29"/>
      <c r="C29"/>
      <c r="D29"/>
      <c r="E29"/>
      <c r="F29" s="3"/>
      <c r="G29" s="3"/>
      <c r="H29" s="16"/>
      <c r="I29"/>
      <c r="J29"/>
      <c r="K29"/>
      <c r="L29"/>
      <c r="M29"/>
      <c r="N29"/>
      <c r="O29"/>
      <c r="P29"/>
      <c r="Q29"/>
      <c r="R29" s="16"/>
      <c r="S29" s="79"/>
      <c r="T29"/>
      <c r="U29" s="79"/>
      <c r="V29" s="79"/>
      <c r="W29" s="12"/>
      <c r="X29" s="12"/>
      <c r="Y29" s="12"/>
      <c r="Z29" s="12"/>
      <c r="AA29" s="3"/>
      <c r="AB29" s="3"/>
      <c r="AC29" s="12"/>
      <c r="AD29" s="53"/>
      <c r="AE29"/>
      <c r="AF29"/>
      <c r="AG29"/>
      <c r="AH29" s="79"/>
      <c r="AI29"/>
      <c r="AJ29" s="79"/>
      <c r="AK29"/>
      <c r="AL29" s="12"/>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row>
    <row r="30" spans="1:270" s="2" customFormat="1">
      <c r="A30"/>
      <c r="B30"/>
      <c r="C30"/>
      <c r="D30"/>
      <c r="E30"/>
      <c r="F30" s="3"/>
      <c r="G30" s="3"/>
      <c r="H30" s="16"/>
      <c r="I30"/>
      <c r="J30"/>
      <c r="K30"/>
      <c r="L30"/>
      <c r="M30"/>
      <c r="N30"/>
      <c r="O30"/>
      <c r="P30"/>
      <c r="Q30"/>
      <c r="R30" s="16"/>
      <c r="S30" s="79"/>
      <c r="T30"/>
      <c r="U30" s="79"/>
      <c r="V30" s="79"/>
      <c r="W30" s="12"/>
      <c r="X30" s="12"/>
      <c r="Y30" s="12"/>
      <c r="Z30" s="12"/>
      <c r="AA30" s="3"/>
      <c r="AB30" s="3"/>
      <c r="AC30" s="12"/>
      <c r="AD30" s="53"/>
      <c r="AE30"/>
      <c r="AF30"/>
      <c r="AG30"/>
      <c r="AH30" s="79"/>
      <c r="AI30"/>
      <c r="AJ30" s="79"/>
      <c r="AK30"/>
      <c r="AL30" s="12"/>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row>
    <row r="31" spans="1:270" s="2" customFormat="1">
      <c r="A31"/>
      <c r="B31"/>
      <c r="C31"/>
      <c r="D31"/>
      <c r="E31"/>
      <c r="F31" s="3"/>
      <c r="G31" s="3"/>
      <c r="H31" s="16"/>
      <c r="I31"/>
      <c r="J31"/>
      <c r="K31"/>
      <c r="L31"/>
      <c r="M31"/>
      <c r="N31"/>
      <c r="O31"/>
      <c r="P31"/>
      <c r="Q31"/>
      <c r="R31" s="16"/>
      <c r="S31" s="79"/>
      <c r="T31"/>
      <c r="U31" s="79"/>
      <c r="V31" s="79"/>
      <c r="W31" s="12"/>
      <c r="X31" s="12"/>
      <c r="Y31" s="12"/>
      <c r="Z31" s="12"/>
      <c r="AA31" s="3"/>
      <c r="AB31" s="3"/>
      <c r="AC31" s="12"/>
      <c r="AD31" s="53"/>
      <c r="AE31"/>
      <c r="AF31"/>
      <c r="AG31"/>
      <c r="AH31" s="79"/>
      <c r="AI31"/>
      <c r="AJ31" s="79"/>
      <c r="AK31"/>
      <c r="AL31" s="12"/>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row>
    <row r="32" spans="1:270" s="2" customFormat="1">
      <c r="A32"/>
      <c r="B32"/>
      <c r="C32"/>
      <c r="D32"/>
      <c r="E32"/>
      <c r="F32" s="3"/>
      <c r="G32" s="3"/>
      <c r="H32" s="16"/>
      <c r="I32"/>
      <c r="J32"/>
      <c r="K32"/>
      <c r="L32"/>
      <c r="M32"/>
      <c r="N32"/>
      <c r="O32"/>
      <c r="P32"/>
      <c r="Q32"/>
      <c r="R32" s="16"/>
      <c r="S32" s="79"/>
      <c r="T32"/>
      <c r="U32" s="79"/>
      <c r="V32" s="79"/>
      <c r="W32" s="12"/>
      <c r="X32" s="12"/>
      <c r="Y32" s="12"/>
      <c r="Z32" s="12"/>
      <c r="AA32" s="3"/>
      <c r="AB32" s="3"/>
      <c r="AC32" s="12"/>
      <c r="AD32" s="53"/>
      <c r="AE32"/>
      <c r="AF32"/>
      <c r="AG32"/>
      <c r="AH32" s="79"/>
      <c r="AI32"/>
      <c r="AJ32" s="79"/>
      <c r="AK32"/>
      <c r="AL32" s="1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row>
    <row r="33" spans="1:270" s="2" customFormat="1">
      <c r="A33"/>
      <c r="B33"/>
      <c r="C33"/>
      <c r="D33"/>
      <c r="E33"/>
      <c r="F33" s="3"/>
      <c r="G33" s="3"/>
      <c r="H33" s="16"/>
      <c r="I33"/>
      <c r="J33"/>
      <c r="K33"/>
      <c r="L33"/>
      <c r="M33"/>
      <c r="N33"/>
      <c r="O33"/>
      <c r="P33"/>
      <c r="Q33"/>
      <c r="R33" s="16"/>
      <c r="S33" s="79"/>
      <c r="T33"/>
      <c r="U33" s="79"/>
      <c r="V33" s="79"/>
      <c r="W33" s="12"/>
      <c r="X33" s="12"/>
      <c r="Y33" s="12"/>
      <c r="Z33" s="12"/>
      <c r="AA33" s="3"/>
      <c r="AB33" s="3"/>
      <c r="AC33" s="12"/>
      <c r="AD33" s="53"/>
      <c r="AE33"/>
      <c r="AF33"/>
      <c r="AG33"/>
      <c r="AH33" s="79"/>
      <c r="AI33"/>
      <c r="AJ33" s="79"/>
      <c r="AK33"/>
      <c r="AL33" s="12"/>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row>
    <row r="34" spans="1:270" s="2" customFormat="1">
      <c r="A34"/>
      <c r="B34"/>
      <c r="C34"/>
      <c r="D34"/>
      <c r="E34"/>
      <c r="F34" s="3"/>
      <c r="G34" s="3"/>
      <c r="H34" s="16"/>
      <c r="I34"/>
      <c r="J34"/>
      <c r="K34"/>
      <c r="L34"/>
      <c r="M34"/>
      <c r="N34"/>
      <c r="O34"/>
      <c r="P34"/>
      <c r="Q34"/>
      <c r="R34" s="16"/>
      <c r="S34" s="79"/>
      <c r="T34"/>
      <c r="U34" s="79"/>
      <c r="V34" s="79"/>
      <c r="W34" s="12"/>
      <c r="X34" s="12"/>
      <c r="Y34" s="12"/>
      <c r="Z34" s="12"/>
      <c r="AA34" s="3"/>
      <c r="AB34" s="3"/>
      <c r="AC34" s="12"/>
      <c r="AD34" s="53"/>
      <c r="AE34"/>
      <c r="AF34"/>
      <c r="AG34"/>
      <c r="AH34" s="79"/>
      <c r="AI34"/>
      <c r="AJ34" s="79"/>
      <c r="AK34"/>
      <c r="AL34" s="12"/>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row>
    <row r="35" spans="1:270" s="2" customFormat="1">
      <c r="A35"/>
      <c r="B35"/>
      <c r="C35"/>
      <c r="D35"/>
      <c r="E35"/>
      <c r="F35" s="3"/>
      <c r="G35" s="3"/>
      <c r="H35" s="16"/>
      <c r="I35"/>
      <c r="J35"/>
      <c r="K35"/>
      <c r="L35"/>
      <c r="M35"/>
      <c r="N35"/>
      <c r="O35"/>
      <c r="P35"/>
      <c r="Q35"/>
      <c r="R35" s="16"/>
      <c r="S35" s="79"/>
      <c r="T35"/>
      <c r="U35" s="79"/>
      <c r="V35" s="79"/>
      <c r="W35" s="12"/>
      <c r="X35" s="12"/>
      <c r="Y35" s="12"/>
      <c r="Z35" s="12"/>
      <c r="AA35" s="3"/>
      <c r="AB35" s="3"/>
      <c r="AC35" s="12"/>
      <c r="AD35" s="53"/>
      <c r="AE35"/>
      <c r="AF35"/>
      <c r="AG35"/>
      <c r="AH35" s="79"/>
      <c r="AI35"/>
      <c r="AJ35" s="79"/>
      <c r="AK35"/>
      <c r="AL35" s="12"/>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row>
    <row r="36" spans="1:270" s="2" customFormat="1">
      <c r="A36"/>
      <c r="B36"/>
      <c r="C36"/>
      <c r="D36"/>
      <c r="E36"/>
      <c r="F36" s="3"/>
      <c r="G36" s="3"/>
      <c r="H36" s="16"/>
      <c r="I36"/>
      <c r="J36"/>
      <c r="K36"/>
      <c r="L36"/>
      <c r="M36"/>
      <c r="N36"/>
      <c r="O36"/>
      <c r="P36"/>
      <c r="Q36"/>
      <c r="R36" s="16"/>
      <c r="S36" s="79"/>
      <c r="T36"/>
      <c r="U36" s="79"/>
      <c r="V36" s="79"/>
      <c r="W36" s="12"/>
      <c r="X36" s="12"/>
      <c r="Y36" s="12"/>
      <c r="Z36" s="12"/>
      <c r="AA36" s="3"/>
      <c r="AB36" s="3"/>
      <c r="AC36" s="12"/>
      <c r="AD36" s="53"/>
      <c r="AE36"/>
      <c r="AF36"/>
      <c r="AG36"/>
      <c r="AH36" s="79"/>
      <c r="AI36"/>
      <c r="AJ36" s="79"/>
      <c r="AK36"/>
      <c r="AL36" s="12"/>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row>
    <row r="37" spans="1:270" s="2" customFormat="1">
      <c r="A37"/>
      <c r="B37"/>
      <c r="C37"/>
      <c r="D37"/>
      <c r="E37"/>
      <c r="F37" s="3"/>
      <c r="G37" s="3"/>
      <c r="H37" s="16"/>
      <c r="I37"/>
      <c r="J37"/>
      <c r="K37"/>
      <c r="L37"/>
      <c r="M37"/>
      <c r="N37"/>
      <c r="O37"/>
      <c r="P37"/>
      <c r="Q37"/>
      <c r="R37" s="16"/>
      <c r="S37" s="79"/>
      <c r="T37"/>
      <c r="U37" s="79"/>
      <c r="V37" s="79"/>
      <c r="W37" s="12"/>
      <c r="X37" s="12"/>
      <c r="Y37" s="12"/>
      <c r="Z37" s="12"/>
      <c r="AA37" s="3"/>
      <c r="AB37" s="3"/>
      <c r="AC37" s="12"/>
      <c r="AD37" s="53"/>
      <c r="AE37"/>
      <c r="AF37"/>
      <c r="AG37"/>
      <c r="AH37" s="79"/>
      <c r="AI37"/>
      <c r="AJ37" s="79"/>
      <c r="AK37"/>
      <c r="AL37" s="12"/>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row>
    <row r="38" spans="1:270" s="2" customFormat="1">
      <c r="A38"/>
      <c r="B38"/>
      <c r="C38"/>
      <c r="D38"/>
      <c r="E38"/>
      <c r="F38" s="3"/>
      <c r="G38" s="3"/>
      <c r="H38" s="16"/>
      <c r="I38"/>
      <c r="J38"/>
      <c r="K38"/>
      <c r="L38"/>
      <c r="M38"/>
      <c r="N38"/>
      <c r="O38"/>
      <c r="P38"/>
      <c r="Q38"/>
      <c r="R38" s="16"/>
      <c r="S38" s="79"/>
      <c r="T38"/>
      <c r="U38" s="79"/>
      <c r="V38" s="79"/>
      <c r="W38" s="12"/>
      <c r="X38" s="12"/>
      <c r="Y38" s="12"/>
      <c r="Z38" s="12"/>
      <c r="AA38" s="3"/>
      <c r="AB38" s="3"/>
      <c r="AC38" s="12"/>
      <c r="AD38" s="53"/>
      <c r="AE38"/>
      <c r="AF38"/>
      <c r="AG38"/>
      <c r="AH38" s="79"/>
      <c r="AI38"/>
      <c r="AJ38" s="79"/>
      <c r="AK38"/>
      <c r="AL38" s="12"/>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row>
    <row r="39" spans="1:270" s="2" customFormat="1">
      <c r="A39"/>
      <c r="B39"/>
      <c r="C39"/>
      <c r="D39"/>
      <c r="E39"/>
      <c r="F39" s="3"/>
      <c r="G39" s="3"/>
      <c r="H39" s="16"/>
      <c r="I39"/>
      <c r="J39"/>
      <c r="K39"/>
      <c r="L39"/>
      <c r="M39"/>
      <c r="N39"/>
      <c r="O39"/>
      <c r="P39"/>
      <c r="Q39"/>
      <c r="R39" s="16"/>
      <c r="S39" s="79"/>
      <c r="T39"/>
      <c r="U39" s="79"/>
      <c r="V39" s="79"/>
      <c r="W39" s="12"/>
      <c r="X39" s="12"/>
      <c r="Y39" s="12"/>
      <c r="Z39" s="12"/>
      <c r="AA39" s="3"/>
      <c r="AB39" s="3"/>
      <c r="AC39" s="12"/>
      <c r="AD39" s="53"/>
      <c r="AE39"/>
      <c r="AF39"/>
      <c r="AG39"/>
      <c r="AH39" s="79"/>
      <c r="AI39"/>
      <c r="AJ39" s="79"/>
      <c r="AK39"/>
      <c r="AL39" s="12"/>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row>
    <row r="40" spans="1:270" s="2" customFormat="1">
      <c r="A40"/>
      <c r="B40"/>
      <c r="C40"/>
      <c r="D40"/>
      <c r="E40"/>
      <c r="F40" s="3"/>
      <c r="G40" s="3"/>
      <c r="H40" s="16"/>
      <c r="I40"/>
      <c r="J40"/>
      <c r="K40"/>
      <c r="L40"/>
      <c r="M40"/>
      <c r="N40"/>
      <c r="O40"/>
      <c r="P40"/>
      <c r="Q40"/>
      <c r="R40" s="16"/>
      <c r="S40" s="79"/>
      <c r="T40"/>
      <c r="U40" s="79"/>
      <c r="V40" s="79"/>
      <c r="W40" s="12"/>
      <c r="X40" s="12"/>
      <c r="Y40" s="12"/>
      <c r="Z40" s="12"/>
      <c r="AA40" s="3"/>
      <c r="AB40" s="3"/>
      <c r="AC40" s="12"/>
      <c r="AD40" s="53"/>
      <c r="AE40"/>
      <c r="AF40"/>
      <c r="AG40"/>
      <c r="AH40" s="79"/>
      <c r="AI40"/>
      <c r="AJ40" s="79"/>
      <c r="AK40"/>
      <c r="AL40" s="12"/>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row>
    <row r="41" spans="1:270" s="2" customFormat="1">
      <c r="A41"/>
      <c r="B41"/>
      <c r="C41"/>
      <c r="D41"/>
      <c r="E41"/>
      <c r="F41" s="3"/>
      <c r="G41" s="3"/>
      <c r="H41" s="16"/>
      <c r="I41"/>
      <c r="J41"/>
      <c r="K41"/>
      <c r="L41"/>
      <c r="M41"/>
      <c r="N41"/>
      <c r="O41"/>
      <c r="P41"/>
      <c r="Q41"/>
      <c r="R41" s="16"/>
      <c r="S41" s="79"/>
      <c r="T41"/>
      <c r="U41" s="79"/>
      <c r="V41" s="79"/>
      <c r="W41" s="12"/>
      <c r="X41" s="12"/>
      <c r="Y41" s="12"/>
      <c r="Z41" s="12"/>
      <c r="AA41" s="3"/>
      <c r="AB41" s="3"/>
      <c r="AC41" s="12"/>
      <c r="AD41" s="53"/>
      <c r="AE41"/>
      <c r="AF41"/>
      <c r="AG41"/>
      <c r="AH41" s="79"/>
      <c r="AI41"/>
      <c r="AJ41" s="79"/>
      <c r="AK41"/>
      <c r="AL41" s="12"/>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row>
    <row r="42" spans="1:270" s="2" customFormat="1">
      <c r="A42"/>
      <c r="B42"/>
      <c r="C42"/>
      <c r="D42"/>
      <c r="E42"/>
      <c r="F42" s="3"/>
      <c r="G42" s="3"/>
      <c r="H42" s="16"/>
      <c r="I42"/>
      <c r="J42"/>
      <c r="K42"/>
      <c r="L42"/>
      <c r="M42"/>
      <c r="N42"/>
      <c r="O42"/>
      <c r="P42"/>
      <c r="Q42"/>
      <c r="R42" s="16"/>
      <c r="S42" s="79"/>
      <c r="T42"/>
      <c r="U42" s="79"/>
      <c r="V42" s="79"/>
      <c r="W42" s="12"/>
      <c r="X42" s="12"/>
      <c r="Y42" s="12"/>
      <c r="Z42" s="12"/>
      <c r="AA42" s="3"/>
      <c r="AB42" s="3"/>
      <c r="AC42" s="12"/>
      <c r="AD42" s="53"/>
      <c r="AE42"/>
      <c r="AF42"/>
      <c r="AG42"/>
      <c r="AH42" s="79"/>
      <c r="AI42"/>
      <c r="AJ42" s="79"/>
      <c r="AK42"/>
      <c r="AL42" s="1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row>
    <row r="43" spans="1:270" s="2" customFormat="1">
      <c r="A43"/>
      <c r="B43"/>
      <c r="C43"/>
      <c r="D43"/>
      <c r="E43"/>
      <c r="F43" s="3"/>
      <c r="G43" s="3"/>
      <c r="H43" s="16"/>
      <c r="I43"/>
      <c r="J43"/>
      <c r="K43"/>
      <c r="L43"/>
      <c r="M43"/>
      <c r="N43"/>
      <c r="O43"/>
      <c r="P43"/>
      <c r="Q43"/>
      <c r="R43" s="16"/>
      <c r="S43" s="79"/>
      <c r="T43"/>
      <c r="U43" s="79"/>
      <c r="V43" s="79"/>
      <c r="W43" s="12"/>
      <c r="X43" s="12"/>
      <c r="Y43" s="12"/>
      <c r="Z43" s="12"/>
      <c r="AA43" s="3"/>
      <c r="AB43" s="3"/>
      <c r="AC43" s="12"/>
      <c r="AD43" s="53"/>
      <c r="AE43"/>
      <c r="AF43"/>
      <c r="AG43"/>
      <c r="AH43" s="79"/>
      <c r="AI43"/>
      <c r="AJ43" s="79"/>
      <c r="AK43"/>
      <c r="AL43" s="12"/>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row>
    <row r="44" spans="1:270" s="2" customFormat="1">
      <c r="A44"/>
      <c r="B44"/>
      <c r="C44"/>
      <c r="D44"/>
      <c r="E44"/>
      <c r="F44" s="3"/>
      <c r="G44" s="3"/>
      <c r="H44" s="16"/>
      <c r="I44"/>
      <c r="J44"/>
      <c r="K44"/>
      <c r="L44"/>
      <c r="M44"/>
      <c r="N44"/>
      <c r="O44"/>
      <c r="P44"/>
      <c r="Q44"/>
      <c r="R44" s="16"/>
      <c r="S44" s="79"/>
      <c r="T44"/>
      <c r="U44" s="79"/>
      <c r="V44" s="79"/>
      <c r="W44" s="12"/>
      <c r="X44" s="12"/>
      <c r="Y44" s="12"/>
      <c r="Z44" s="12"/>
      <c r="AA44" s="3"/>
      <c r="AB44" s="3"/>
      <c r="AC44" s="12"/>
      <c r="AD44" s="53"/>
      <c r="AE44"/>
      <c r="AF44"/>
      <c r="AG44"/>
      <c r="AH44" s="79"/>
      <c r="AI44"/>
      <c r="AJ44" s="79"/>
      <c r="AK44"/>
      <c r="AL44" s="12"/>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row>
    <row r="45" spans="1:270" s="2" customFormat="1">
      <c r="A45"/>
      <c r="B45"/>
      <c r="C45"/>
      <c r="D45"/>
      <c r="E45"/>
      <c r="F45" s="3"/>
      <c r="G45" s="3"/>
      <c r="H45" s="16"/>
      <c r="I45"/>
      <c r="J45"/>
      <c r="K45"/>
      <c r="L45"/>
      <c r="M45"/>
      <c r="N45"/>
      <c r="O45"/>
      <c r="P45"/>
      <c r="Q45"/>
      <c r="R45" s="16"/>
      <c r="S45" s="79"/>
      <c r="T45"/>
      <c r="U45" s="79"/>
      <c r="V45" s="79"/>
      <c r="W45" s="12"/>
      <c r="X45" s="12"/>
      <c r="Y45" s="12"/>
      <c r="Z45" s="12"/>
      <c r="AA45" s="3"/>
      <c r="AB45" s="3"/>
      <c r="AC45" s="12"/>
      <c r="AD45" s="53"/>
      <c r="AE45"/>
      <c r="AF45"/>
      <c r="AG45"/>
      <c r="AH45" s="79"/>
      <c r="AI45"/>
      <c r="AJ45" s="79"/>
      <c r="AK45"/>
      <c r="AL45" s="12"/>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row>
    <row r="46" spans="1:270" s="2" customFormat="1">
      <c r="A46"/>
      <c r="B46"/>
      <c r="C46"/>
      <c r="D46"/>
      <c r="E46"/>
      <c r="F46" s="3"/>
      <c r="G46" s="3"/>
      <c r="H46" s="16"/>
      <c r="I46"/>
      <c r="J46"/>
      <c r="K46"/>
      <c r="L46"/>
      <c r="M46"/>
      <c r="N46"/>
      <c r="O46"/>
      <c r="P46"/>
      <c r="Q46"/>
      <c r="R46" s="16"/>
      <c r="S46" s="79"/>
      <c r="T46"/>
      <c r="U46" s="79"/>
      <c r="V46" s="79"/>
      <c r="W46" s="12"/>
      <c r="X46" s="12"/>
      <c r="Y46" s="12"/>
      <c r="Z46" s="12"/>
      <c r="AA46" s="3"/>
      <c r="AB46" s="3"/>
      <c r="AC46" s="12"/>
      <c r="AD46" s="53"/>
      <c r="AE46"/>
      <c r="AF46"/>
      <c r="AG46"/>
      <c r="AH46" s="79"/>
      <c r="AI46"/>
      <c r="AJ46" s="79"/>
      <c r="AK46"/>
      <c r="AL46" s="12"/>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row>
    <row r="47" spans="1:270" s="2" customFormat="1">
      <c r="A47"/>
      <c r="B47"/>
      <c r="C47"/>
      <c r="D47"/>
      <c r="E47"/>
      <c r="F47" s="3"/>
      <c r="G47" s="3"/>
      <c r="H47" s="16"/>
      <c r="I47"/>
      <c r="J47"/>
      <c r="K47"/>
      <c r="L47"/>
      <c r="M47"/>
      <c r="N47"/>
      <c r="O47"/>
      <c r="P47"/>
      <c r="Q47"/>
      <c r="R47" s="16"/>
      <c r="S47" s="79"/>
      <c r="T47"/>
      <c r="U47" s="79"/>
      <c r="V47" s="79"/>
      <c r="W47" s="12"/>
      <c r="X47" s="12"/>
      <c r="Y47" s="12"/>
      <c r="Z47" s="12"/>
      <c r="AA47" s="3"/>
      <c r="AB47" s="3"/>
      <c r="AC47" s="12"/>
      <c r="AD47" s="53"/>
      <c r="AE47"/>
      <c r="AF47"/>
      <c r="AG47"/>
      <c r="AH47" s="79"/>
      <c r="AI47"/>
      <c r="AJ47" s="79"/>
      <c r="AK47"/>
      <c r="AL47" s="12"/>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row>
    <row r="48" spans="1:270" s="2" customFormat="1">
      <c r="A48"/>
      <c r="B48"/>
      <c r="C48"/>
      <c r="D48"/>
      <c r="E48"/>
      <c r="F48" s="3"/>
      <c r="G48" s="3"/>
      <c r="H48" s="16"/>
      <c r="I48"/>
      <c r="J48"/>
      <c r="K48"/>
      <c r="L48"/>
      <c r="M48"/>
      <c r="N48"/>
      <c r="O48"/>
      <c r="P48"/>
      <c r="Q48"/>
      <c r="R48" s="16"/>
      <c r="S48" s="79"/>
      <c r="T48"/>
      <c r="U48" s="79"/>
      <c r="V48" s="79"/>
      <c r="W48" s="12"/>
      <c r="X48" s="12"/>
      <c r="Y48" s="12"/>
      <c r="Z48" s="12"/>
      <c r="AA48" s="3"/>
      <c r="AB48" s="3"/>
      <c r="AC48" s="12"/>
      <c r="AD48" s="53"/>
      <c r="AE48"/>
      <c r="AF48"/>
      <c r="AG48"/>
      <c r="AH48" s="79"/>
      <c r="AI48"/>
      <c r="AJ48" s="79"/>
      <c r="AK48"/>
      <c r="AL48" s="12"/>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row>
    <row r="49" spans="1:270" s="2" customFormat="1">
      <c r="A49"/>
      <c r="B49"/>
      <c r="C49"/>
      <c r="D49"/>
      <c r="E49"/>
      <c r="F49" s="3"/>
      <c r="G49" s="3"/>
      <c r="H49" s="16"/>
      <c r="I49"/>
      <c r="J49"/>
      <c r="K49"/>
      <c r="L49"/>
      <c r="M49"/>
      <c r="N49"/>
      <c r="O49"/>
      <c r="P49"/>
      <c r="Q49"/>
      <c r="R49" s="16"/>
      <c r="S49" s="79"/>
      <c r="T49"/>
      <c r="U49" s="79"/>
      <c r="V49" s="79"/>
      <c r="W49" s="12"/>
      <c r="X49" s="12"/>
      <c r="Y49" s="12"/>
      <c r="Z49" s="12"/>
      <c r="AA49" s="3"/>
      <c r="AB49" s="3"/>
      <c r="AC49" s="12"/>
      <c r="AD49" s="53"/>
      <c r="AE49"/>
      <c r="AF49"/>
      <c r="AG49"/>
      <c r="AH49" s="79"/>
      <c r="AI49"/>
      <c r="AJ49" s="79"/>
      <c r="AK49"/>
      <c r="AL49" s="12"/>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row>
    <row r="50" spans="1:270" s="2" customFormat="1">
      <c r="A50"/>
      <c r="B50"/>
      <c r="C50"/>
      <c r="D50"/>
      <c r="E50"/>
      <c r="F50" s="3"/>
      <c r="G50" s="3"/>
      <c r="H50" s="16"/>
      <c r="I50"/>
      <c r="J50"/>
      <c r="K50"/>
      <c r="L50"/>
      <c r="M50"/>
      <c r="N50"/>
      <c r="O50"/>
      <c r="P50"/>
      <c r="Q50"/>
      <c r="R50" s="16"/>
      <c r="S50" s="79"/>
      <c r="T50"/>
      <c r="U50" s="79"/>
      <c r="V50" s="79"/>
      <c r="W50" s="12"/>
      <c r="X50" s="12"/>
      <c r="Y50" s="12"/>
      <c r="Z50" s="12"/>
      <c r="AA50" s="3"/>
      <c r="AB50" s="3"/>
      <c r="AC50" s="12"/>
      <c r="AD50" s="53"/>
      <c r="AE50"/>
      <c r="AF50"/>
      <c r="AG50"/>
      <c r="AH50" s="79"/>
      <c r="AI50"/>
      <c r="AJ50" s="79"/>
      <c r="AK50"/>
      <c r="AL50" s="12"/>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row>
    <row r="51" spans="1:270" s="2" customFormat="1">
      <c r="A51"/>
      <c r="B51"/>
      <c r="C51"/>
      <c r="D51"/>
      <c r="E51"/>
      <c r="F51" s="3"/>
      <c r="G51" s="3"/>
      <c r="H51" s="16"/>
      <c r="I51"/>
      <c r="J51"/>
      <c r="K51"/>
      <c r="L51"/>
      <c r="M51"/>
      <c r="N51"/>
      <c r="O51"/>
      <c r="P51"/>
      <c r="Q51"/>
      <c r="R51" s="16"/>
      <c r="S51" s="79"/>
      <c r="T51"/>
      <c r="U51" s="79"/>
      <c r="V51" s="79"/>
      <c r="W51" s="12"/>
      <c r="X51" s="12"/>
      <c r="Y51" s="12"/>
      <c r="Z51" s="12"/>
      <c r="AA51" s="3"/>
      <c r="AB51" s="3"/>
      <c r="AC51" s="12"/>
      <c r="AD51" s="53"/>
      <c r="AE51"/>
      <c r="AF51"/>
      <c r="AG51"/>
      <c r="AH51" s="79"/>
      <c r="AI51"/>
      <c r="AJ51" s="79"/>
      <c r="AK51"/>
      <c r="AL51" s="12"/>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row>
    <row r="52" spans="1:270" s="2" customFormat="1">
      <c r="A52"/>
      <c r="B52"/>
      <c r="C52"/>
      <c r="D52"/>
      <c r="E52"/>
      <c r="F52" s="3"/>
      <c r="G52" s="3"/>
      <c r="H52" s="16"/>
      <c r="I52"/>
      <c r="J52"/>
      <c r="K52"/>
      <c r="L52"/>
      <c r="M52"/>
      <c r="N52"/>
      <c r="O52"/>
      <c r="P52"/>
      <c r="Q52"/>
      <c r="R52" s="16"/>
      <c r="S52" s="79"/>
      <c r="T52"/>
      <c r="U52" s="79"/>
      <c r="V52" s="79"/>
      <c r="W52" s="12"/>
      <c r="X52" s="12"/>
      <c r="Y52" s="12"/>
      <c r="Z52" s="12"/>
      <c r="AA52" s="3"/>
      <c r="AB52" s="3"/>
      <c r="AC52" s="12"/>
      <c r="AD52" s="53"/>
      <c r="AE52"/>
      <c r="AF52"/>
      <c r="AG52"/>
      <c r="AH52" s="79"/>
      <c r="AI52"/>
      <c r="AJ52" s="79"/>
      <c r="AK52"/>
      <c r="AL52" s="1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row>
    <row r="53" spans="1:270" s="2" customFormat="1">
      <c r="A53"/>
      <c r="B53"/>
      <c r="C53"/>
      <c r="D53"/>
      <c r="E53"/>
      <c r="F53" s="3"/>
      <c r="G53" s="3"/>
      <c r="H53" s="16"/>
      <c r="I53"/>
      <c r="J53"/>
      <c r="K53"/>
      <c r="L53"/>
      <c r="M53"/>
      <c r="N53"/>
      <c r="O53"/>
      <c r="P53"/>
      <c r="Q53"/>
      <c r="R53" s="16"/>
      <c r="S53" s="79"/>
      <c r="T53"/>
      <c r="U53" s="79"/>
      <c r="V53" s="79"/>
      <c r="W53" s="12"/>
      <c r="X53" s="12"/>
      <c r="Y53" s="12"/>
      <c r="Z53" s="12"/>
      <c r="AA53" s="3"/>
      <c r="AB53" s="3"/>
      <c r="AC53" s="12"/>
      <c r="AD53" s="53"/>
      <c r="AE53"/>
      <c r="AF53"/>
      <c r="AG53"/>
      <c r="AH53" s="79"/>
      <c r="AI53"/>
      <c r="AJ53" s="79"/>
      <c r="AK53"/>
      <c r="AL53" s="12"/>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row>
    <row r="54" spans="1:270" s="2" customFormat="1">
      <c r="A54"/>
      <c r="B54"/>
      <c r="C54"/>
      <c r="D54"/>
      <c r="E54"/>
      <c r="F54" s="3"/>
      <c r="G54" s="3"/>
      <c r="H54" s="16"/>
      <c r="I54"/>
      <c r="J54"/>
      <c r="K54"/>
      <c r="L54"/>
      <c r="M54"/>
      <c r="N54"/>
      <c r="O54"/>
      <c r="P54"/>
      <c r="Q54"/>
      <c r="R54" s="16"/>
      <c r="S54" s="79"/>
      <c r="T54"/>
      <c r="U54" s="79"/>
      <c r="V54" s="79"/>
      <c r="W54" s="12"/>
      <c r="X54" s="12"/>
      <c r="Y54" s="12"/>
      <c r="Z54" s="12"/>
      <c r="AA54" s="3"/>
      <c r="AB54" s="3"/>
      <c r="AC54" s="12"/>
      <c r="AD54" s="53"/>
      <c r="AE54"/>
      <c r="AF54"/>
      <c r="AG54"/>
      <c r="AH54" s="79"/>
      <c r="AI54"/>
      <c r="AJ54" s="79"/>
      <c r="AK54"/>
      <c r="AL54" s="12"/>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row>
    <row r="55" spans="1:270" s="2" customFormat="1">
      <c r="A55"/>
      <c r="B55"/>
      <c r="C55"/>
      <c r="D55"/>
      <c r="E55"/>
      <c r="F55" s="3"/>
      <c r="G55" s="3"/>
      <c r="H55" s="16"/>
      <c r="I55"/>
      <c r="J55"/>
      <c r="K55"/>
      <c r="L55"/>
      <c r="M55"/>
      <c r="N55"/>
      <c r="O55"/>
      <c r="P55"/>
      <c r="Q55"/>
      <c r="R55" s="16"/>
      <c r="S55" s="79"/>
      <c r="T55"/>
      <c r="U55" s="79"/>
      <c r="V55" s="79"/>
      <c r="W55" s="12"/>
      <c r="X55" s="12"/>
      <c r="Y55" s="12"/>
      <c r="Z55" s="12"/>
      <c r="AA55" s="3"/>
      <c r="AB55" s="3"/>
      <c r="AC55" s="12"/>
      <c r="AD55" s="53"/>
      <c r="AE55"/>
      <c r="AF55"/>
      <c r="AG55"/>
      <c r="AH55" s="79"/>
      <c r="AI55"/>
      <c r="AJ55" s="79"/>
      <c r="AK55"/>
      <c r="AL55" s="12"/>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row>
    <row r="56" spans="1:270" s="2" customFormat="1">
      <c r="A56"/>
      <c r="B56"/>
      <c r="C56"/>
      <c r="D56"/>
      <c r="E56"/>
      <c r="F56" s="3"/>
      <c r="G56" s="3"/>
      <c r="H56" s="16"/>
      <c r="I56"/>
      <c r="J56"/>
      <c r="K56"/>
      <c r="L56"/>
      <c r="M56"/>
      <c r="N56"/>
      <c r="O56"/>
      <c r="P56"/>
      <c r="Q56"/>
      <c r="R56" s="16"/>
      <c r="S56" s="79"/>
      <c r="T56"/>
      <c r="U56" s="79"/>
      <c r="V56" s="79"/>
      <c r="W56" s="12"/>
      <c r="X56" s="12"/>
      <c r="Y56" s="12"/>
      <c r="Z56" s="12"/>
      <c r="AA56" s="3"/>
      <c r="AB56" s="3"/>
      <c r="AC56" s="12"/>
      <c r="AD56" s="53"/>
      <c r="AE56"/>
      <c r="AF56"/>
      <c r="AG56"/>
      <c r="AH56" s="79"/>
      <c r="AI56"/>
      <c r="AJ56" s="79"/>
      <c r="AK56"/>
      <c r="AL56" s="12"/>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row>
    <row r="57" spans="1:270" s="2" customFormat="1">
      <c r="A57"/>
      <c r="B57"/>
      <c r="C57"/>
      <c r="D57"/>
      <c r="E57"/>
      <c r="F57" s="3"/>
      <c r="G57" s="3"/>
      <c r="H57" s="16"/>
      <c r="I57"/>
      <c r="J57"/>
      <c r="K57"/>
      <c r="L57"/>
      <c r="M57"/>
      <c r="N57"/>
      <c r="O57"/>
      <c r="P57"/>
      <c r="Q57"/>
      <c r="R57" s="16"/>
      <c r="S57" s="79"/>
      <c r="T57"/>
      <c r="U57" s="79"/>
      <c r="V57" s="79"/>
      <c r="W57" s="12"/>
      <c r="X57" s="12"/>
      <c r="Y57" s="12"/>
      <c r="Z57" s="12"/>
      <c r="AA57" s="3"/>
      <c r="AB57" s="3"/>
      <c r="AC57" s="12"/>
      <c r="AD57" s="53"/>
      <c r="AE57"/>
      <c r="AF57"/>
      <c r="AG57"/>
      <c r="AH57" s="79"/>
      <c r="AI57"/>
      <c r="AJ57" s="79"/>
      <c r="AK57"/>
      <c r="AL57" s="12"/>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row>
    <row r="58" spans="1:270" s="2" customFormat="1">
      <c r="A58"/>
      <c r="B58"/>
      <c r="C58"/>
      <c r="D58"/>
      <c r="E58"/>
      <c r="F58" s="3"/>
      <c r="G58" s="3"/>
      <c r="H58" s="16"/>
      <c r="I58"/>
      <c r="J58"/>
      <c r="K58"/>
      <c r="L58"/>
      <c r="M58"/>
      <c r="N58"/>
      <c r="O58"/>
      <c r="P58"/>
      <c r="Q58"/>
      <c r="R58" s="16"/>
      <c r="S58" s="79"/>
      <c r="T58"/>
      <c r="U58" s="79"/>
      <c r="V58" s="79"/>
      <c r="W58" s="12"/>
      <c r="X58" s="12"/>
      <c r="Y58" s="12"/>
      <c r="Z58" s="12"/>
      <c r="AA58" s="3"/>
      <c r="AB58" s="3"/>
      <c r="AC58" s="12"/>
      <c r="AD58" s="53"/>
      <c r="AE58"/>
      <c r="AF58"/>
      <c r="AG58"/>
      <c r="AH58" s="79"/>
      <c r="AI58"/>
      <c r="AJ58" s="79"/>
      <c r="AK58"/>
      <c r="AL58" s="12"/>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row>
    <row r="59" spans="1:270" s="2" customFormat="1">
      <c r="A59"/>
      <c r="B59"/>
      <c r="C59"/>
      <c r="D59"/>
      <c r="E59"/>
      <c r="F59" s="3"/>
      <c r="G59" s="3"/>
      <c r="H59" s="16"/>
      <c r="I59"/>
      <c r="J59"/>
      <c r="K59"/>
      <c r="L59"/>
      <c r="M59"/>
      <c r="N59"/>
      <c r="O59"/>
      <c r="P59"/>
      <c r="Q59"/>
      <c r="R59" s="16"/>
      <c r="S59" s="79"/>
      <c r="T59"/>
      <c r="U59" s="79"/>
      <c r="V59" s="79"/>
      <c r="W59" s="12"/>
      <c r="X59" s="12"/>
      <c r="Y59" s="12"/>
      <c r="Z59" s="12"/>
      <c r="AA59" s="3"/>
      <c r="AB59" s="3"/>
      <c r="AC59" s="12"/>
      <c r="AD59" s="53"/>
      <c r="AE59"/>
      <c r="AF59"/>
      <c r="AG59"/>
      <c r="AH59" s="79"/>
      <c r="AI59"/>
      <c r="AJ59" s="79"/>
      <c r="AK59"/>
      <c r="AL59" s="12"/>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row>
    <row r="60" spans="1:270" s="2" customFormat="1">
      <c r="A60"/>
      <c r="B60"/>
      <c r="C60"/>
      <c r="D60"/>
      <c r="E60"/>
      <c r="F60" s="3"/>
      <c r="G60" s="3"/>
      <c r="H60" s="16"/>
      <c r="I60"/>
      <c r="J60"/>
      <c r="K60"/>
      <c r="L60"/>
      <c r="M60"/>
      <c r="N60"/>
      <c r="O60"/>
      <c r="P60"/>
      <c r="Q60"/>
      <c r="R60" s="16"/>
      <c r="S60" s="79"/>
      <c r="T60"/>
      <c r="U60" s="79"/>
      <c r="V60" s="79"/>
      <c r="W60" s="12"/>
      <c r="X60" s="12"/>
      <c r="Y60" s="12"/>
      <c r="Z60" s="12"/>
      <c r="AA60" s="3"/>
      <c r="AB60" s="3"/>
      <c r="AC60" s="12"/>
      <c r="AD60" s="53"/>
      <c r="AE60"/>
      <c r="AF60"/>
      <c r="AG60"/>
      <c r="AH60" s="79"/>
      <c r="AI60"/>
      <c r="AJ60" s="79"/>
      <c r="AK60"/>
      <c r="AL60" s="12"/>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row>
    <row r="61" spans="1:270" s="2" customFormat="1">
      <c r="A61"/>
      <c r="B61"/>
      <c r="C61"/>
      <c r="D61"/>
      <c r="E61"/>
      <c r="F61" s="3"/>
      <c r="G61" s="3"/>
      <c r="H61" s="16"/>
      <c r="I61"/>
      <c r="J61"/>
      <c r="K61"/>
      <c r="L61"/>
      <c r="M61"/>
      <c r="N61"/>
      <c r="O61"/>
      <c r="P61"/>
      <c r="Q61"/>
      <c r="R61" s="16"/>
      <c r="S61" s="79"/>
      <c r="T61"/>
      <c r="U61" s="79"/>
      <c r="V61" s="79"/>
      <c r="W61" s="12"/>
      <c r="X61" s="12"/>
      <c r="Y61" s="12"/>
      <c r="Z61" s="12"/>
      <c r="AA61" s="3"/>
      <c r="AB61" s="3"/>
      <c r="AC61" s="12"/>
      <c r="AD61" s="53"/>
      <c r="AE61"/>
      <c r="AF61"/>
      <c r="AG61"/>
      <c r="AH61" s="79"/>
      <c r="AI61"/>
      <c r="AJ61" s="79"/>
      <c r="AK61"/>
      <c r="AL61" s="12"/>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row>
    <row r="62" spans="1:270" s="2" customFormat="1">
      <c r="A62"/>
      <c r="B62"/>
      <c r="C62"/>
      <c r="D62"/>
      <c r="E62"/>
      <c r="F62" s="3"/>
      <c r="G62" s="3"/>
      <c r="H62" s="16"/>
      <c r="I62"/>
      <c r="J62"/>
      <c r="K62"/>
      <c r="L62"/>
      <c r="M62"/>
      <c r="N62"/>
      <c r="O62"/>
      <c r="P62"/>
      <c r="Q62"/>
      <c r="R62" s="16"/>
      <c r="S62" s="79"/>
      <c r="T62"/>
      <c r="U62" s="79"/>
      <c r="V62" s="79"/>
      <c r="W62" s="12"/>
      <c r="X62" s="12"/>
      <c r="Y62" s="12"/>
      <c r="Z62" s="12"/>
      <c r="AA62" s="3"/>
      <c r="AB62" s="3"/>
      <c r="AC62" s="12"/>
      <c r="AD62" s="53"/>
      <c r="AE62"/>
      <c r="AF62"/>
      <c r="AG62"/>
      <c r="AH62" s="79"/>
      <c r="AI62"/>
      <c r="AJ62" s="79"/>
      <c r="AK62"/>
      <c r="AL62" s="1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row>
    <row r="63" spans="1:270" s="2" customFormat="1">
      <c r="A63"/>
      <c r="B63"/>
      <c r="C63"/>
      <c r="D63"/>
      <c r="E63"/>
      <c r="F63" s="3"/>
      <c r="G63" s="3"/>
      <c r="H63" s="16"/>
      <c r="I63"/>
      <c r="J63"/>
      <c r="K63"/>
      <c r="L63"/>
      <c r="M63"/>
      <c r="N63"/>
      <c r="O63"/>
      <c r="P63"/>
      <c r="Q63"/>
      <c r="R63" s="16"/>
      <c r="S63" s="79"/>
      <c r="T63"/>
      <c r="U63" s="79"/>
      <c r="V63" s="79"/>
      <c r="W63" s="12"/>
      <c r="X63" s="12"/>
      <c r="Y63" s="12"/>
      <c r="Z63" s="12"/>
      <c r="AA63" s="3"/>
      <c r="AB63" s="3"/>
      <c r="AC63" s="12"/>
      <c r="AD63" s="53"/>
      <c r="AE63"/>
      <c r="AF63"/>
      <c r="AG63"/>
      <c r="AH63" s="79"/>
      <c r="AI63"/>
      <c r="AJ63" s="79"/>
      <c r="AK63"/>
      <c r="AL63" s="12"/>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row>
    <row r="64" spans="1:270" s="2" customFormat="1">
      <c r="A64"/>
      <c r="B64"/>
      <c r="C64"/>
      <c r="D64"/>
      <c r="E64"/>
      <c r="F64" s="3"/>
      <c r="G64" s="3"/>
      <c r="H64" s="16"/>
      <c r="I64"/>
      <c r="J64"/>
      <c r="K64"/>
      <c r="L64"/>
      <c r="M64"/>
      <c r="N64"/>
      <c r="O64"/>
      <c r="P64"/>
      <c r="Q64"/>
      <c r="R64" s="16"/>
      <c r="S64" s="79"/>
      <c r="T64"/>
      <c r="U64" s="79"/>
      <c r="V64" s="79"/>
      <c r="W64" s="12"/>
      <c r="X64" s="12"/>
      <c r="Y64" s="12"/>
      <c r="Z64" s="12"/>
      <c r="AA64" s="3"/>
      <c r="AB64" s="3"/>
      <c r="AC64" s="12"/>
      <c r="AD64" s="53"/>
      <c r="AE64"/>
      <c r="AF64"/>
      <c r="AG64"/>
      <c r="AH64" s="79"/>
      <c r="AI64"/>
      <c r="AJ64" s="79"/>
      <c r="AK64"/>
      <c r="AL64" s="12"/>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row>
    <row r="65" spans="1:270" s="2" customFormat="1">
      <c r="A65"/>
      <c r="B65"/>
      <c r="C65"/>
      <c r="D65"/>
      <c r="E65"/>
      <c r="F65" s="3"/>
      <c r="G65" s="3"/>
      <c r="H65" s="16"/>
      <c r="I65"/>
      <c r="J65"/>
      <c r="K65"/>
      <c r="L65"/>
      <c r="M65"/>
      <c r="N65"/>
      <c r="O65"/>
      <c r="P65"/>
      <c r="Q65"/>
      <c r="R65" s="16"/>
      <c r="S65" s="79"/>
      <c r="T65"/>
      <c r="U65" s="79"/>
      <c r="V65" s="79"/>
      <c r="W65" s="12"/>
      <c r="X65" s="12"/>
      <c r="Y65" s="12"/>
      <c r="Z65" s="12"/>
      <c r="AA65" s="3"/>
      <c r="AB65" s="3"/>
      <c r="AC65" s="12"/>
      <c r="AD65" s="53"/>
      <c r="AE65"/>
      <c r="AF65"/>
      <c r="AG65"/>
      <c r="AH65" s="79"/>
      <c r="AI65"/>
      <c r="AJ65" s="79"/>
      <c r="AK65"/>
      <c r="AL65" s="12"/>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row>
    <row r="66" spans="1:270" s="2" customFormat="1">
      <c r="A66"/>
      <c r="B66"/>
      <c r="C66"/>
      <c r="D66"/>
      <c r="E66"/>
      <c r="F66" s="3"/>
      <c r="G66" s="3"/>
      <c r="H66" s="16"/>
      <c r="I66"/>
      <c r="J66"/>
      <c r="K66"/>
      <c r="L66"/>
      <c r="M66"/>
      <c r="N66"/>
      <c r="O66"/>
      <c r="P66"/>
      <c r="Q66"/>
      <c r="R66" s="16"/>
      <c r="S66" s="79"/>
      <c r="T66"/>
      <c r="U66" s="79"/>
      <c r="V66" s="79"/>
      <c r="W66" s="12"/>
      <c r="X66" s="12"/>
      <c r="Y66" s="12"/>
      <c r="Z66" s="12"/>
      <c r="AA66" s="3"/>
      <c r="AB66" s="3"/>
      <c r="AC66" s="12"/>
      <c r="AD66" s="53"/>
      <c r="AE66"/>
      <c r="AF66"/>
      <c r="AG66"/>
      <c r="AH66" s="79"/>
      <c r="AI66"/>
      <c r="AJ66" s="79"/>
      <c r="AK66"/>
      <c r="AL66" s="12"/>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row>
    <row r="67" spans="1:270" s="2" customFormat="1">
      <c r="A67"/>
      <c r="B67"/>
      <c r="C67"/>
      <c r="D67"/>
      <c r="E67"/>
      <c r="F67" s="3"/>
      <c r="G67" s="3"/>
      <c r="H67" s="16"/>
      <c r="I67"/>
      <c r="J67"/>
      <c r="K67"/>
      <c r="L67"/>
      <c r="M67"/>
      <c r="N67"/>
      <c r="O67"/>
      <c r="P67"/>
      <c r="Q67"/>
      <c r="R67" s="16"/>
      <c r="S67" s="79"/>
      <c r="T67"/>
      <c r="U67" s="79"/>
      <c r="V67" s="79"/>
      <c r="W67" s="12"/>
      <c r="X67" s="12"/>
      <c r="Y67" s="12"/>
      <c r="Z67" s="12"/>
      <c r="AA67" s="3"/>
      <c r="AB67" s="3"/>
      <c r="AC67" s="12"/>
      <c r="AD67" s="53"/>
      <c r="AE67"/>
      <c r="AF67"/>
      <c r="AG67"/>
      <c r="AH67" s="79"/>
      <c r="AI67"/>
      <c r="AJ67" s="79"/>
      <c r="AK67"/>
      <c r="AL67" s="12"/>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row>
    <row r="68" spans="1:270" s="2" customFormat="1">
      <c r="A68"/>
      <c r="B68"/>
      <c r="C68"/>
      <c r="D68"/>
      <c r="E68"/>
      <c r="F68" s="3"/>
      <c r="G68" s="3"/>
      <c r="H68" s="16"/>
      <c r="I68"/>
      <c r="J68"/>
      <c r="K68"/>
      <c r="L68"/>
      <c r="M68"/>
      <c r="N68"/>
      <c r="O68"/>
      <c r="P68"/>
      <c r="Q68"/>
      <c r="R68" s="16"/>
      <c r="S68" s="79"/>
      <c r="T68"/>
      <c r="U68" s="79"/>
      <c r="V68" s="79"/>
      <c r="W68" s="12"/>
      <c r="X68" s="12"/>
      <c r="Y68" s="12"/>
      <c r="Z68" s="12"/>
      <c r="AA68" s="3"/>
      <c r="AB68" s="3"/>
      <c r="AC68" s="12"/>
      <c r="AD68" s="53"/>
      <c r="AE68"/>
      <c r="AF68"/>
      <c r="AG68"/>
      <c r="AH68" s="79"/>
      <c r="AI68"/>
      <c r="AJ68" s="79"/>
      <c r="AK68"/>
      <c r="AL68" s="12"/>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row>
    <row r="69" spans="1:270" s="2" customFormat="1">
      <c r="A69"/>
      <c r="B69"/>
      <c r="C69"/>
      <c r="D69"/>
      <c r="E69"/>
      <c r="F69" s="3"/>
      <c r="G69" s="3"/>
      <c r="H69" s="16"/>
      <c r="I69"/>
      <c r="J69"/>
      <c r="K69"/>
      <c r="L69"/>
      <c r="M69"/>
      <c r="N69"/>
      <c r="O69"/>
      <c r="P69"/>
      <c r="Q69"/>
      <c r="R69" s="16"/>
      <c r="S69" s="79"/>
      <c r="T69"/>
      <c r="U69" s="79"/>
      <c r="V69" s="79"/>
      <c r="W69" s="12"/>
      <c r="X69" s="12"/>
      <c r="Y69" s="12"/>
      <c r="Z69" s="12"/>
      <c r="AA69" s="3"/>
      <c r="AB69" s="3"/>
      <c r="AC69" s="12"/>
      <c r="AD69" s="53"/>
      <c r="AE69"/>
      <c r="AF69"/>
      <c r="AG69"/>
      <c r="AH69" s="79"/>
      <c r="AI69"/>
      <c r="AJ69" s="79"/>
      <c r="AK69"/>
      <c r="AL69" s="12"/>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row>
    <row r="70" spans="1:270" s="2" customFormat="1">
      <c r="A70"/>
      <c r="B70"/>
      <c r="C70"/>
      <c r="D70"/>
      <c r="E70"/>
      <c r="F70" s="3"/>
      <c r="G70" s="3"/>
      <c r="H70" s="16"/>
      <c r="I70"/>
      <c r="J70"/>
      <c r="K70"/>
      <c r="L70"/>
      <c r="M70"/>
      <c r="N70"/>
      <c r="O70"/>
      <c r="P70"/>
      <c r="Q70"/>
      <c r="R70" s="16"/>
      <c r="S70" s="79"/>
      <c r="T70"/>
      <c r="U70" s="79"/>
      <c r="V70" s="79"/>
      <c r="W70" s="12"/>
      <c r="X70" s="12"/>
      <c r="Y70" s="12"/>
      <c r="Z70" s="12"/>
      <c r="AA70" s="3"/>
      <c r="AB70" s="3"/>
      <c r="AC70" s="12"/>
      <c r="AD70" s="53"/>
      <c r="AE70"/>
      <c r="AF70"/>
      <c r="AG70"/>
      <c r="AH70" s="79"/>
      <c r="AI70"/>
      <c r="AJ70" s="79"/>
      <c r="AK70"/>
      <c r="AL70" s="12"/>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row>
    <row r="71" spans="1:270" s="2" customFormat="1">
      <c r="A71"/>
      <c r="B71"/>
      <c r="C71"/>
      <c r="D71"/>
      <c r="E71"/>
      <c r="F71" s="3"/>
      <c r="G71" s="3"/>
      <c r="H71" s="16"/>
      <c r="I71"/>
      <c r="J71"/>
      <c r="K71"/>
      <c r="L71"/>
      <c r="M71"/>
      <c r="N71"/>
      <c r="O71"/>
      <c r="P71"/>
      <c r="Q71"/>
      <c r="R71" s="16"/>
      <c r="S71" s="79"/>
      <c r="T71"/>
      <c r="U71" s="79"/>
      <c r="V71" s="79"/>
      <c r="W71" s="12"/>
      <c r="X71" s="12"/>
      <c r="Y71" s="12"/>
      <c r="Z71" s="12"/>
      <c r="AA71" s="3"/>
      <c r="AB71" s="3"/>
      <c r="AC71" s="12"/>
      <c r="AD71" s="53"/>
      <c r="AE71"/>
      <c r="AF71"/>
      <c r="AG71"/>
      <c r="AH71" s="79"/>
      <c r="AI71"/>
      <c r="AJ71" s="79"/>
      <c r="AK71"/>
      <c r="AL71" s="12"/>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row>
    <row r="72" spans="1:270" s="2" customFormat="1">
      <c r="A72"/>
      <c r="B72"/>
      <c r="C72"/>
      <c r="D72"/>
      <c r="E72"/>
      <c r="F72" s="3"/>
      <c r="G72" s="3"/>
      <c r="H72" s="16"/>
      <c r="I72"/>
      <c r="J72"/>
      <c r="K72"/>
      <c r="L72"/>
      <c r="M72"/>
      <c r="N72"/>
      <c r="O72"/>
      <c r="P72"/>
      <c r="Q72"/>
      <c r="R72" s="16"/>
      <c r="S72" s="79"/>
      <c r="T72"/>
      <c r="U72" s="79"/>
      <c r="V72" s="79"/>
      <c r="W72" s="12"/>
      <c r="X72" s="12"/>
      <c r="Y72" s="12"/>
      <c r="Z72" s="12"/>
      <c r="AA72" s="3"/>
      <c r="AB72" s="3"/>
      <c r="AC72" s="12"/>
      <c r="AD72" s="53"/>
      <c r="AE72"/>
      <c r="AF72"/>
      <c r="AG72"/>
      <c r="AH72" s="79"/>
      <c r="AI72"/>
      <c r="AJ72" s="79"/>
      <c r="AK72"/>
      <c r="AL72" s="1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row>
    <row r="73" spans="1:270" s="2" customFormat="1">
      <c r="A73"/>
      <c r="B73"/>
      <c r="C73"/>
      <c r="D73"/>
      <c r="E73"/>
      <c r="F73" s="3"/>
      <c r="G73" s="3"/>
      <c r="H73" s="16"/>
      <c r="I73"/>
      <c r="J73"/>
      <c r="K73"/>
      <c r="L73"/>
      <c r="M73"/>
      <c r="N73"/>
      <c r="O73"/>
      <c r="P73"/>
      <c r="Q73"/>
      <c r="R73" s="16"/>
      <c r="S73" s="79"/>
      <c r="T73"/>
      <c r="U73" s="79"/>
      <c r="V73" s="79"/>
      <c r="W73" s="12"/>
      <c r="X73" s="12"/>
      <c r="Y73" s="12"/>
      <c r="Z73" s="12"/>
      <c r="AA73" s="3"/>
      <c r="AB73" s="3"/>
      <c r="AC73" s="12"/>
      <c r="AD73" s="53"/>
      <c r="AE73"/>
      <c r="AF73"/>
      <c r="AG73"/>
      <c r="AH73" s="79"/>
      <c r="AI73"/>
      <c r="AJ73" s="79"/>
      <c r="AK73"/>
      <c r="AL73" s="12"/>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row>
    <row r="74" spans="1:270" s="2" customFormat="1">
      <c r="A74"/>
      <c r="B74"/>
      <c r="C74"/>
      <c r="D74"/>
      <c r="E74"/>
      <c r="F74" s="3"/>
      <c r="G74" s="3"/>
      <c r="H74" s="16"/>
      <c r="I74"/>
      <c r="J74"/>
      <c r="K74"/>
      <c r="L74"/>
      <c r="M74"/>
      <c r="N74"/>
      <c r="O74"/>
      <c r="P74"/>
      <c r="Q74"/>
      <c r="R74" s="16"/>
      <c r="S74" s="79"/>
      <c r="T74"/>
      <c r="U74" s="79"/>
      <c r="V74" s="79"/>
      <c r="W74" s="12"/>
      <c r="X74" s="12"/>
      <c r="Y74" s="12"/>
      <c r="Z74" s="12"/>
      <c r="AA74" s="3"/>
      <c r="AB74" s="3"/>
      <c r="AC74" s="12"/>
      <c r="AD74" s="53"/>
      <c r="AE74"/>
      <c r="AF74"/>
      <c r="AG74"/>
      <c r="AH74" s="79"/>
      <c r="AI74"/>
      <c r="AJ74" s="79"/>
      <c r="AK74"/>
      <c r="AL74" s="12"/>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row>
    <row r="75" spans="1:270" s="2" customFormat="1">
      <c r="A75"/>
      <c r="B75"/>
      <c r="C75"/>
      <c r="D75"/>
      <c r="E75"/>
      <c r="F75" s="3"/>
      <c r="G75" s="3"/>
      <c r="H75" s="16"/>
      <c r="I75"/>
      <c r="J75"/>
      <c r="K75"/>
      <c r="L75"/>
      <c r="M75"/>
      <c r="N75"/>
      <c r="O75"/>
      <c r="P75"/>
      <c r="Q75"/>
      <c r="R75" s="16"/>
      <c r="S75" s="79"/>
      <c r="T75"/>
      <c r="U75" s="79"/>
      <c r="V75" s="79"/>
      <c r="W75" s="12"/>
      <c r="X75" s="12"/>
      <c r="Y75" s="12"/>
      <c r="Z75" s="12"/>
      <c r="AA75" s="3"/>
      <c r="AB75" s="3"/>
      <c r="AC75" s="12"/>
      <c r="AD75" s="53"/>
      <c r="AE75"/>
      <c r="AF75"/>
      <c r="AG75"/>
      <c r="AH75" s="79"/>
      <c r="AI75"/>
      <c r="AJ75" s="79"/>
      <c r="AK75"/>
      <c r="AL75" s="12"/>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row>
    <row r="76" spans="1:270" s="2" customFormat="1">
      <c r="A76"/>
      <c r="B76"/>
      <c r="C76"/>
      <c r="D76"/>
      <c r="E76"/>
      <c r="F76" s="3"/>
      <c r="G76" s="3"/>
      <c r="H76" s="16"/>
      <c r="I76"/>
      <c r="J76"/>
      <c r="K76"/>
      <c r="L76"/>
      <c r="M76"/>
      <c r="N76"/>
      <c r="O76"/>
      <c r="P76"/>
      <c r="Q76"/>
      <c r="R76" s="16"/>
      <c r="S76" s="79"/>
      <c r="T76"/>
      <c r="U76" s="79"/>
      <c r="V76" s="79"/>
      <c r="W76" s="12"/>
      <c r="X76" s="12"/>
      <c r="Y76" s="12"/>
      <c r="Z76" s="12"/>
      <c r="AA76" s="3"/>
      <c r="AB76" s="3"/>
      <c r="AC76" s="12"/>
      <c r="AD76" s="53"/>
      <c r="AE76"/>
      <c r="AF76"/>
      <c r="AG76"/>
      <c r="AH76" s="79"/>
      <c r="AI76"/>
      <c r="AJ76" s="79"/>
      <c r="AK76"/>
      <c r="AL76" s="12"/>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row>
    <row r="77" spans="1:270" s="2" customFormat="1">
      <c r="A77"/>
      <c r="B77"/>
      <c r="C77"/>
      <c r="D77"/>
      <c r="E77"/>
      <c r="F77" s="3"/>
      <c r="G77" s="3"/>
      <c r="H77" s="16"/>
      <c r="I77"/>
      <c r="J77"/>
      <c r="K77"/>
      <c r="L77"/>
      <c r="M77"/>
      <c r="N77"/>
      <c r="O77"/>
      <c r="P77"/>
      <c r="Q77"/>
      <c r="R77" s="16"/>
      <c r="S77" s="79"/>
      <c r="T77"/>
      <c r="U77" s="79"/>
      <c r="V77" s="79"/>
      <c r="W77" s="12"/>
      <c r="X77" s="12"/>
      <c r="Y77" s="12"/>
      <c r="Z77" s="12"/>
      <c r="AA77" s="3"/>
      <c r="AB77" s="3"/>
      <c r="AC77" s="12"/>
      <c r="AD77" s="53"/>
      <c r="AE77"/>
      <c r="AF77"/>
      <c r="AG77"/>
      <c r="AH77" s="79"/>
      <c r="AI77"/>
      <c r="AJ77" s="79"/>
      <c r="AK77"/>
      <c r="AL77" s="12"/>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row>
    <row r="78" spans="1:270" s="2" customFormat="1">
      <c r="A78"/>
      <c r="B78"/>
      <c r="C78"/>
      <c r="D78"/>
      <c r="E78"/>
      <c r="F78" s="3"/>
      <c r="G78" s="3"/>
      <c r="H78" s="16"/>
      <c r="I78"/>
      <c r="J78"/>
      <c r="K78"/>
      <c r="L78"/>
      <c r="M78"/>
      <c r="N78"/>
      <c r="O78"/>
      <c r="P78"/>
      <c r="Q78"/>
      <c r="R78" s="16"/>
      <c r="S78" s="79"/>
      <c r="T78"/>
      <c r="U78" s="79"/>
      <c r="V78" s="79"/>
      <c r="W78" s="12"/>
      <c r="X78" s="12"/>
      <c r="Y78" s="12"/>
      <c r="Z78" s="12"/>
      <c r="AA78" s="3"/>
      <c r="AB78" s="3"/>
      <c r="AC78" s="12"/>
      <c r="AD78" s="53"/>
      <c r="AE78"/>
      <c r="AF78"/>
      <c r="AG78"/>
      <c r="AH78" s="79"/>
      <c r="AI78"/>
      <c r="AJ78" s="79"/>
      <c r="AK78"/>
      <c r="AL78" s="12"/>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row>
    <row r="79" spans="1:270" s="2" customFormat="1">
      <c r="A79"/>
      <c r="B79"/>
      <c r="C79"/>
      <c r="D79"/>
      <c r="E79"/>
      <c r="F79" s="3"/>
      <c r="G79" s="3"/>
      <c r="H79" s="16"/>
      <c r="I79"/>
      <c r="J79"/>
      <c r="K79"/>
      <c r="L79"/>
      <c r="M79"/>
      <c r="N79"/>
      <c r="O79"/>
      <c r="P79"/>
      <c r="Q79"/>
      <c r="R79" s="16"/>
      <c r="S79" s="79"/>
      <c r="T79"/>
      <c r="U79" s="79"/>
      <c r="V79" s="79"/>
      <c r="W79" s="12"/>
      <c r="X79" s="12"/>
      <c r="Y79" s="12"/>
      <c r="Z79" s="12"/>
      <c r="AA79" s="3"/>
      <c r="AB79" s="3"/>
      <c r="AC79" s="12"/>
      <c r="AD79" s="53"/>
      <c r="AE79"/>
      <c r="AF79"/>
      <c r="AG79"/>
      <c r="AH79" s="79"/>
      <c r="AI79"/>
      <c r="AJ79" s="79"/>
      <c r="AK79"/>
      <c r="AL79" s="12"/>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row>
    <row r="80" spans="1:270" s="2" customFormat="1">
      <c r="A80"/>
      <c r="B80"/>
      <c r="C80"/>
      <c r="D80"/>
      <c r="E80"/>
      <c r="F80" s="3"/>
      <c r="G80" s="3"/>
      <c r="H80" s="16"/>
      <c r="I80"/>
      <c r="J80"/>
      <c r="K80"/>
      <c r="L80"/>
      <c r="M80"/>
      <c r="N80"/>
      <c r="O80"/>
      <c r="P80"/>
      <c r="Q80"/>
      <c r="R80" s="16"/>
      <c r="S80" s="79"/>
      <c r="T80"/>
      <c r="U80" s="79"/>
      <c r="V80" s="79"/>
      <c r="W80" s="12"/>
      <c r="X80" s="12"/>
      <c r="Y80" s="12"/>
      <c r="Z80" s="12"/>
      <c r="AA80" s="3"/>
      <c r="AB80" s="3"/>
      <c r="AC80" s="12"/>
      <c r="AD80" s="53"/>
      <c r="AE80"/>
      <c r="AF80"/>
      <c r="AG80"/>
      <c r="AH80" s="79"/>
      <c r="AI80"/>
      <c r="AJ80" s="79"/>
      <c r="AK80"/>
      <c r="AL80" s="12"/>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row>
    <row r="81" spans="1:270" s="2" customFormat="1">
      <c r="A81"/>
      <c r="B81"/>
      <c r="C81"/>
      <c r="D81"/>
      <c r="E81"/>
      <c r="F81" s="3"/>
      <c r="G81" s="3"/>
      <c r="H81" s="16"/>
      <c r="I81"/>
      <c r="J81"/>
      <c r="K81"/>
      <c r="L81"/>
      <c r="M81"/>
      <c r="N81"/>
      <c r="O81"/>
      <c r="P81"/>
      <c r="Q81"/>
      <c r="R81" s="16"/>
      <c r="S81" s="79"/>
      <c r="T81"/>
      <c r="U81" s="79"/>
      <c r="V81" s="79"/>
      <c r="W81" s="12"/>
      <c r="X81" s="12"/>
      <c r="Y81" s="12"/>
      <c r="Z81" s="12"/>
      <c r="AA81" s="3"/>
      <c r="AB81" s="3"/>
      <c r="AC81" s="12"/>
      <c r="AD81" s="53"/>
      <c r="AE81"/>
      <c r="AF81"/>
      <c r="AG81"/>
      <c r="AH81" s="79"/>
      <c r="AI81"/>
      <c r="AJ81" s="79"/>
      <c r="AK81"/>
      <c r="AL81" s="12"/>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row>
    <row r="82" spans="1:270" s="2" customFormat="1">
      <c r="A82"/>
      <c r="B82"/>
      <c r="C82"/>
      <c r="D82"/>
      <c r="E82"/>
      <c r="F82" s="3"/>
      <c r="G82" s="3"/>
      <c r="H82" s="16"/>
      <c r="I82"/>
      <c r="J82"/>
      <c r="K82"/>
      <c r="L82"/>
      <c r="M82"/>
      <c r="N82"/>
      <c r="O82"/>
      <c r="P82"/>
      <c r="Q82"/>
      <c r="R82" s="16"/>
      <c r="S82" s="79"/>
      <c r="T82"/>
      <c r="U82" s="79"/>
      <c r="V82" s="79"/>
      <c r="W82" s="12"/>
      <c r="X82" s="12"/>
      <c r="Y82" s="12"/>
      <c r="Z82" s="12"/>
      <c r="AA82" s="3"/>
      <c r="AB82" s="3"/>
      <c r="AC82" s="12"/>
      <c r="AD82" s="53"/>
      <c r="AE82"/>
      <c r="AF82"/>
      <c r="AG82"/>
      <c r="AH82" s="79"/>
      <c r="AI82"/>
      <c r="AJ82" s="79"/>
      <c r="AK82"/>
      <c r="AL82" s="1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row>
    <row r="83" spans="1:270" s="2" customFormat="1">
      <c r="A83"/>
      <c r="B83"/>
      <c r="C83"/>
      <c r="D83"/>
      <c r="E83"/>
      <c r="F83" s="3"/>
      <c r="G83" s="3"/>
      <c r="H83" s="16"/>
      <c r="I83"/>
      <c r="J83"/>
      <c r="K83"/>
      <c r="L83"/>
      <c r="M83"/>
      <c r="N83"/>
      <c r="O83"/>
      <c r="P83"/>
      <c r="Q83"/>
      <c r="R83" s="16"/>
      <c r="S83" s="79"/>
      <c r="T83"/>
      <c r="U83" s="79"/>
      <c r="V83" s="79"/>
      <c r="W83" s="12"/>
      <c r="X83" s="12"/>
      <c r="Y83" s="12"/>
      <c r="Z83" s="12"/>
      <c r="AA83" s="3"/>
      <c r="AB83" s="3"/>
      <c r="AC83" s="12"/>
      <c r="AD83" s="53"/>
      <c r="AE83"/>
      <c r="AF83"/>
      <c r="AG83"/>
      <c r="AH83" s="79"/>
      <c r="AI83"/>
      <c r="AJ83" s="79"/>
      <c r="AK83"/>
      <c r="AL83" s="12"/>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row>
    <row r="84" spans="1:270" s="2" customFormat="1">
      <c r="A84"/>
      <c r="B84"/>
      <c r="C84"/>
      <c r="D84"/>
      <c r="E84"/>
      <c r="F84" s="3"/>
      <c r="G84" s="3"/>
      <c r="H84" s="16"/>
      <c r="I84"/>
      <c r="J84"/>
      <c r="K84"/>
      <c r="L84"/>
      <c r="M84"/>
      <c r="N84"/>
      <c r="O84"/>
      <c r="P84"/>
      <c r="Q84"/>
      <c r="R84" s="16"/>
      <c r="S84" s="79"/>
      <c r="T84"/>
      <c r="U84" s="79"/>
      <c r="V84" s="79"/>
      <c r="W84" s="12"/>
      <c r="X84" s="12"/>
      <c r="Y84" s="12"/>
      <c r="Z84" s="12"/>
      <c r="AA84" s="3"/>
      <c r="AB84" s="3"/>
      <c r="AC84" s="12"/>
      <c r="AD84" s="53"/>
      <c r="AE84"/>
      <c r="AF84"/>
      <c r="AG84"/>
      <c r="AH84" s="79"/>
      <c r="AI84"/>
      <c r="AJ84" s="79"/>
      <c r="AK84"/>
      <c r="AL84" s="12"/>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row>
    <row r="85" spans="1:270" s="2" customFormat="1">
      <c r="A85"/>
      <c r="B85"/>
      <c r="C85"/>
      <c r="D85"/>
      <c r="E85"/>
      <c r="F85" s="3"/>
      <c r="G85" s="3"/>
      <c r="H85" s="16"/>
      <c r="I85"/>
      <c r="J85"/>
      <c r="K85"/>
      <c r="L85"/>
      <c r="M85"/>
      <c r="N85"/>
      <c r="O85"/>
      <c r="P85"/>
      <c r="Q85"/>
      <c r="R85" s="16"/>
      <c r="S85" s="79"/>
      <c r="T85"/>
      <c r="U85" s="79"/>
      <c r="V85" s="79"/>
      <c r="W85" s="12"/>
      <c r="X85" s="12"/>
      <c r="Y85" s="12"/>
      <c r="Z85" s="12"/>
      <c r="AA85" s="3"/>
      <c r="AB85" s="3"/>
      <c r="AC85" s="12"/>
      <c r="AD85" s="53"/>
      <c r="AE85"/>
      <c r="AF85"/>
      <c r="AG85"/>
      <c r="AH85" s="79"/>
      <c r="AI85"/>
      <c r="AJ85" s="79"/>
      <c r="AK85"/>
      <c r="AL85" s="12"/>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row>
    <row r="86" spans="1:270" s="2" customFormat="1">
      <c r="A86"/>
      <c r="B86"/>
      <c r="C86"/>
      <c r="D86"/>
      <c r="E86"/>
      <c r="F86" s="3"/>
      <c r="G86" s="3"/>
      <c r="H86" s="16"/>
      <c r="I86"/>
      <c r="J86"/>
      <c r="K86"/>
      <c r="L86"/>
      <c r="M86"/>
      <c r="N86"/>
      <c r="O86"/>
      <c r="P86"/>
      <c r="Q86"/>
      <c r="R86" s="16"/>
      <c r="S86" s="79"/>
      <c r="T86"/>
      <c r="U86" s="79"/>
      <c r="V86" s="79"/>
      <c r="W86" s="12"/>
      <c r="X86" s="12"/>
      <c r="Y86" s="12"/>
      <c r="Z86" s="12"/>
      <c r="AA86" s="3"/>
      <c r="AB86" s="3"/>
      <c r="AC86" s="12"/>
      <c r="AD86" s="53"/>
      <c r="AE86"/>
      <c r="AF86"/>
      <c r="AG86"/>
      <c r="AH86" s="79"/>
      <c r="AI86"/>
      <c r="AJ86" s="79"/>
      <c r="AK86"/>
      <c r="AL86" s="12"/>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row>
    <row r="87" spans="1:270" s="2" customFormat="1">
      <c r="A87"/>
      <c r="B87"/>
      <c r="C87"/>
      <c r="D87"/>
      <c r="E87"/>
      <c r="F87" s="3"/>
      <c r="G87" s="3"/>
      <c r="H87" s="16"/>
      <c r="I87"/>
      <c r="J87"/>
      <c r="K87"/>
      <c r="L87"/>
      <c r="M87"/>
      <c r="N87"/>
      <c r="O87"/>
      <c r="P87"/>
      <c r="Q87"/>
      <c r="R87" s="16"/>
      <c r="S87" s="79"/>
      <c r="T87"/>
      <c r="U87" s="79"/>
      <c r="V87" s="79"/>
      <c r="W87" s="12"/>
      <c r="X87" s="12"/>
      <c r="Y87" s="12"/>
      <c r="Z87" s="12"/>
      <c r="AA87" s="3"/>
      <c r="AB87" s="3"/>
      <c r="AC87" s="12"/>
      <c r="AD87" s="53"/>
      <c r="AE87"/>
      <c r="AF87"/>
      <c r="AG87"/>
      <c r="AH87" s="79"/>
      <c r="AI87"/>
      <c r="AJ87" s="79"/>
      <c r="AK87"/>
      <c r="AL87" s="12"/>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row>
    <row r="88" spans="1:270" s="2" customFormat="1">
      <c r="A88"/>
      <c r="B88"/>
      <c r="C88"/>
      <c r="D88"/>
      <c r="E88"/>
      <c r="F88" s="3"/>
      <c r="G88" s="3"/>
      <c r="H88" s="16"/>
      <c r="I88"/>
      <c r="J88"/>
      <c r="K88"/>
      <c r="L88"/>
      <c r="M88"/>
      <c r="N88"/>
      <c r="O88"/>
      <c r="P88"/>
      <c r="Q88"/>
      <c r="R88" s="16"/>
      <c r="S88" s="79"/>
      <c r="T88"/>
      <c r="U88" s="79"/>
      <c r="V88" s="79"/>
      <c r="W88" s="12"/>
      <c r="X88" s="12"/>
      <c r="Y88" s="12"/>
      <c r="Z88" s="12"/>
      <c r="AA88" s="3"/>
      <c r="AB88" s="3"/>
      <c r="AC88" s="12"/>
      <c r="AD88" s="53"/>
      <c r="AE88"/>
      <c r="AF88"/>
      <c r="AG88"/>
      <c r="AH88" s="79"/>
      <c r="AI88"/>
      <c r="AJ88" s="79"/>
      <c r="AK88"/>
      <c r="AL88" s="12"/>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row>
    <row r="89" spans="1:270" s="2" customFormat="1">
      <c r="A89"/>
      <c r="B89"/>
      <c r="C89"/>
      <c r="D89"/>
      <c r="E89"/>
      <c r="F89" s="3"/>
      <c r="G89" s="3"/>
      <c r="H89" s="16"/>
      <c r="I89"/>
      <c r="J89"/>
      <c r="K89"/>
      <c r="L89"/>
      <c r="M89"/>
      <c r="N89"/>
      <c r="O89"/>
      <c r="P89"/>
      <c r="Q89"/>
      <c r="R89" s="16"/>
      <c r="S89" s="79"/>
      <c r="T89"/>
      <c r="U89" s="79"/>
      <c r="V89" s="79"/>
      <c r="W89" s="12"/>
      <c r="X89" s="12"/>
      <c r="Y89" s="12"/>
      <c r="Z89" s="12"/>
      <c r="AA89" s="3"/>
      <c r="AB89" s="3"/>
      <c r="AC89" s="12"/>
      <c r="AD89" s="53"/>
      <c r="AE89"/>
      <c r="AF89"/>
      <c r="AG89"/>
      <c r="AH89" s="79"/>
      <c r="AI89"/>
      <c r="AJ89" s="79"/>
      <c r="AK89"/>
      <c r="AL89" s="12"/>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row>
    <row r="90" spans="1:270" s="2" customFormat="1">
      <c r="A90"/>
      <c r="B90"/>
      <c r="C90"/>
      <c r="D90"/>
      <c r="E90"/>
      <c r="F90" s="3"/>
      <c r="G90" s="3"/>
      <c r="H90" s="16"/>
      <c r="I90"/>
      <c r="J90"/>
      <c r="K90"/>
      <c r="L90"/>
      <c r="M90"/>
      <c r="N90"/>
      <c r="O90"/>
      <c r="P90"/>
      <c r="Q90"/>
      <c r="R90" s="16"/>
      <c r="S90" s="79"/>
      <c r="T90"/>
      <c r="U90" s="79"/>
      <c r="V90" s="79"/>
      <c r="W90" s="12"/>
      <c r="X90" s="12"/>
      <c r="Y90" s="12"/>
      <c r="Z90" s="12"/>
      <c r="AA90" s="3"/>
      <c r="AB90" s="3"/>
      <c r="AC90" s="12"/>
      <c r="AD90" s="53"/>
      <c r="AE90"/>
      <c r="AF90"/>
      <c r="AG90"/>
      <c r="AH90" s="79"/>
      <c r="AI90"/>
      <c r="AJ90" s="79"/>
      <c r="AK90"/>
      <c r="AL90" s="12"/>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row>
    <row r="91" spans="1:270" s="2" customFormat="1">
      <c r="A91"/>
      <c r="B91"/>
      <c r="C91"/>
      <c r="D91"/>
      <c r="E91"/>
      <c r="F91" s="3"/>
      <c r="G91" s="3"/>
      <c r="H91" s="16"/>
      <c r="I91"/>
      <c r="J91"/>
      <c r="K91"/>
      <c r="L91"/>
      <c r="M91"/>
      <c r="N91"/>
      <c r="O91"/>
      <c r="P91"/>
      <c r="Q91"/>
      <c r="R91" s="16"/>
      <c r="S91" s="79"/>
      <c r="T91"/>
      <c r="U91" s="79"/>
      <c r="V91" s="79"/>
      <c r="W91" s="12"/>
      <c r="X91" s="12"/>
      <c r="Y91" s="12"/>
      <c r="Z91" s="12"/>
      <c r="AA91" s="3"/>
      <c r="AB91" s="3"/>
      <c r="AC91" s="12"/>
      <c r="AD91" s="53"/>
      <c r="AE91"/>
      <c r="AF91"/>
      <c r="AG91"/>
      <c r="AH91" s="79"/>
      <c r="AI91"/>
      <c r="AJ91" s="79"/>
      <c r="AK91"/>
      <c r="AL91" s="12"/>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row>
    <row r="92" spans="1:270" s="2" customFormat="1">
      <c r="A92"/>
      <c r="B92"/>
      <c r="C92"/>
      <c r="D92"/>
      <c r="E92"/>
      <c r="F92" s="3"/>
      <c r="G92" s="3"/>
      <c r="H92" s="16"/>
      <c r="I92"/>
      <c r="J92"/>
      <c r="K92"/>
      <c r="L92"/>
      <c r="M92"/>
      <c r="N92"/>
      <c r="O92"/>
      <c r="P92"/>
      <c r="Q92"/>
      <c r="R92" s="16"/>
      <c r="S92" s="79"/>
      <c r="T92"/>
      <c r="U92" s="79"/>
      <c r="V92" s="79"/>
      <c r="W92" s="12"/>
      <c r="X92" s="12"/>
      <c r="Y92" s="12"/>
      <c r="Z92" s="12"/>
      <c r="AA92" s="3"/>
      <c r="AB92" s="3"/>
      <c r="AC92" s="12"/>
      <c r="AD92" s="53"/>
      <c r="AE92"/>
      <c r="AF92"/>
      <c r="AG92"/>
      <c r="AH92" s="79"/>
      <c r="AI92"/>
      <c r="AJ92" s="79"/>
      <c r="AK92"/>
      <c r="AL92" s="1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row>
    <row r="93" spans="1:270" s="2" customFormat="1">
      <c r="A93"/>
      <c r="B93"/>
      <c r="C93"/>
      <c r="D93"/>
      <c r="E93"/>
      <c r="F93" s="3"/>
      <c r="G93" s="3"/>
      <c r="H93" s="16"/>
      <c r="I93"/>
      <c r="J93"/>
      <c r="K93"/>
      <c r="L93"/>
      <c r="M93"/>
      <c r="N93"/>
      <c r="O93"/>
      <c r="P93"/>
      <c r="Q93"/>
      <c r="R93" s="16"/>
      <c r="S93" s="79"/>
      <c r="T93"/>
      <c r="U93" s="79"/>
      <c r="V93" s="79"/>
      <c r="W93" s="12"/>
      <c r="X93" s="12"/>
      <c r="Y93" s="12"/>
      <c r="Z93" s="12"/>
      <c r="AA93" s="3"/>
      <c r="AB93" s="3"/>
      <c r="AC93" s="12"/>
      <c r="AD93" s="53"/>
      <c r="AE93"/>
      <c r="AF93"/>
      <c r="AG93"/>
      <c r="AH93" s="79"/>
      <c r="AI93"/>
      <c r="AJ93" s="79"/>
      <c r="AK93"/>
      <c r="AL93" s="12"/>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row>
    <row r="94" spans="1:270" s="2" customFormat="1">
      <c r="A94"/>
      <c r="B94"/>
      <c r="C94"/>
      <c r="D94"/>
      <c r="E94"/>
      <c r="F94" s="3"/>
      <c r="G94" s="3"/>
      <c r="H94" s="16"/>
      <c r="I94"/>
      <c r="J94"/>
      <c r="K94"/>
      <c r="L94"/>
      <c r="M94"/>
      <c r="N94"/>
      <c r="O94"/>
      <c r="P94"/>
      <c r="Q94"/>
      <c r="R94" s="16"/>
      <c r="S94" s="79"/>
      <c r="T94"/>
      <c r="U94" s="79"/>
      <c r="V94" s="79"/>
      <c r="W94" s="12"/>
      <c r="X94" s="12"/>
      <c r="Y94" s="12"/>
      <c r="Z94" s="12"/>
      <c r="AA94" s="3"/>
      <c r="AB94" s="3"/>
      <c r="AC94" s="12"/>
      <c r="AD94" s="53"/>
      <c r="AE94"/>
      <c r="AF94"/>
      <c r="AG94"/>
      <c r="AH94" s="79"/>
      <c r="AI94"/>
      <c r="AJ94" s="79"/>
      <c r="AK94"/>
      <c r="AL94" s="12"/>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row>
    <row r="95" spans="1:270" s="2" customFormat="1">
      <c r="A95"/>
      <c r="B95"/>
      <c r="C95"/>
      <c r="D95"/>
      <c r="E95"/>
      <c r="F95" s="3"/>
      <c r="G95" s="3"/>
      <c r="H95" s="16"/>
      <c r="I95"/>
      <c r="J95"/>
      <c r="K95"/>
      <c r="L95"/>
      <c r="M95"/>
      <c r="N95"/>
      <c r="O95"/>
      <c r="P95"/>
      <c r="Q95"/>
      <c r="R95" s="16"/>
      <c r="S95" s="79"/>
      <c r="T95"/>
      <c r="U95" s="79"/>
      <c r="V95" s="79"/>
      <c r="W95" s="12"/>
      <c r="X95" s="12"/>
      <c r="Y95" s="12"/>
      <c r="Z95" s="12"/>
      <c r="AA95" s="3"/>
      <c r="AB95" s="3"/>
      <c r="AC95" s="12"/>
      <c r="AD95" s="53"/>
      <c r="AE95"/>
      <c r="AF95"/>
      <c r="AG95"/>
      <c r="AH95" s="79"/>
      <c r="AI95"/>
      <c r="AJ95" s="79"/>
      <c r="AK95"/>
      <c r="AL95" s="12"/>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row>
    <row r="96" spans="1:270" s="2" customFormat="1">
      <c r="A96"/>
      <c r="B96"/>
      <c r="C96"/>
      <c r="D96"/>
      <c r="E96"/>
      <c r="F96" s="3"/>
      <c r="G96" s="3"/>
      <c r="H96" s="16"/>
      <c r="I96"/>
      <c r="J96"/>
      <c r="K96"/>
      <c r="L96"/>
      <c r="M96"/>
      <c r="N96"/>
      <c r="O96"/>
      <c r="P96"/>
      <c r="Q96"/>
      <c r="R96" s="16"/>
      <c r="S96" s="79"/>
      <c r="T96"/>
      <c r="U96" s="79"/>
      <c r="V96" s="79"/>
      <c r="W96" s="12"/>
      <c r="X96" s="12"/>
      <c r="Y96" s="12"/>
      <c r="Z96" s="12"/>
      <c r="AA96" s="3"/>
      <c r="AB96" s="3"/>
      <c r="AC96" s="12"/>
      <c r="AD96" s="53"/>
      <c r="AE96"/>
      <c r="AF96"/>
      <c r="AG96"/>
      <c r="AH96" s="79"/>
      <c r="AI96"/>
      <c r="AJ96" s="79"/>
      <c r="AK96"/>
      <c r="AL96" s="12"/>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row>
    <row r="97" spans="1:270" s="2" customFormat="1">
      <c r="A97"/>
      <c r="B97"/>
      <c r="C97"/>
      <c r="D97"/>
      <c r="E97"/>
      <c r="F97" s="3"/>
      <c r="G97" s="3"/>
      <c r="H97" s="16"/>
      <c r="I97"/>
      <c r="J97"/>
      <c r="K97"/>
      <c r="L97"/>
      <c r="M97"/>
      <c r="N97"/>
      <c r="O97"/>
      <c r="P97"/>
      <c r="Q97"/>
      <c r="R97" s="16"/>
      <c r="S97" s="79"/>
      <c r="T97"/>
      <c r="U97" s="79"/>
      <c r="V97" s="79"/>
      <c r="W97" s="12"/>
      <c r="X97" s="12"/>
      <c r="Y97" s="12"/>
      <c r="Z97" s="12"/>
      <c r="AA97" s="3"/>
      <c r="AB97" s="3"/>
      <c r="AC97" s="12"/>
      <c r="AD97" s="53"/>
      <c r="AE97"/>
      <c r="AF97"/>
      <c r="AG97"/>
      <c r="AH97" s="79"/>
      <c r="AI97"/>
      <c r="AJ97" s="79"/>
      <c r="AK97"/>
      <c r="AL97" s="12"/>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row>
    <row r="98" spans="1:270" s="2" customFormat="1">
      <c r="A98"/>
      <c r="B98"/>
      <c r="C98"/>
      <c r="D98"/>
      <c r="E98"/>
      <c r="F98" s="3"/>
      <c r="G98" s="3"/>
      <c r="H98" s="16"/>
      <c r="I98"/>
      <c r="J98"/>
      <c r="K98"/>
      <c r="L98"/>
      <c r="M98"/>
      <c r="N98"/>
      <c r="O98"/>
      <c r="P98"/>
      <c r="Q98"/>
      <c r="R98" s="16"/>
      <c r="S98" s="79"/>
      <c r="T98"/>
      <c r="U98" s="79"/>
      <c r="V98" s="79"/>
      <c r="W98" s="12"/>
      <c r="X98" s="12"/>
      <c r="Y98" s="12"/>
      <c r="Z98" s="12"/>
      <c r="AA98" s="3"/>
      <c r="AB98" s="3"/>
      <c r="AC98" s="12"/>
      <c r="AD98" s="53"/>
      <c r="AE98"/>
      <c r="AF98"/>
      <c r="AG98"/>
      <c r="AH98" s="79"/>
      <c r="AI98"/>
      <c r="AJ98" s="79"/>
      <c r="AK98"/>
      <c r="AL98" s="12"/>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row>
    <row r="99" spans="1:270" s="2" customFormat="1">
      <c r="A99"/>
      <c r="B99"/>
      <c r="C99"/>
      <c r="D99"/>
      <c r="E99"/>
      <c r="F99" s="3"/>
      <c r="G99" s="3"/>
      <c r="H99" s="16"/>
      <c r="I99"/>
      <c r="J99"/>
      <c r="K99"/>
      <c r="L99"/>
      <c r="M99"/>
      <c r="N99"/>
      <c r="O99"/>
      <c r="P99"/>
      <c r="Q99"/>
      <c r="R99" s="16"/>
      <c r="S99" s="79"/>
      <c r="T99"/>
      <c r="U99" s="79"/>
      <c r="V99" s="79"/>
      <c r="W99" s="12"/>
      <c r="X99" s="12"/>
      <c r="Y99" s="12"/>
      <c r="Z99" s="12"/>
      <c r="AA99" s="3"/>
      <c r="AB99" s="3"/>
      <c r="AC99" s="12"/>
      <c r="AD99" s="53"/>
      <c r="AE99"/>
      <c r="AF99"/>
      <c r="AG99"/>
      <c r="AH99" s="79"/>
      <c r="AI99"/>
      <c r="AJ99" s="79"/>
      <c r="AK99"/>
      <c r="AL99" s="12"/>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row>
    <row r="100" spans="1:270" s="2" customFormat="1">
      <c r="A100"/>
      <c r="B100"/>
      <c r="C100"/>
      <c r="D100"/>
      <c r="E100"/>
      <c r="F100" s="3"/>
      <c r="G100" s="3"/>
      <c r="H100" s="16"/>
      <c r="I100"/>
      <c r="J100"/>
      <c r="K100"/>
      <c r="L100"/>
      <c r="M100"/>
      <c r="N100"/>
      <c r="O100"/>
      <c r="P100"/>
      <c r="Q100"/>
      <c r="R100" s="16"/>
      <c r="S100" s="79"/>
      <c r="T100"/>
      <c r="U100" s="79"/>
      <c r="V100" s="79"/>
      <c r="W100" s="12"/>
      <c r="X100" s="12"/>
      <c r="Y100" s="12"/>
      <c r="Z100" s="12"/>
      <c r="AA100" s="3"/>
      <c r="AB100" s="3"/>
      <c r="AC100" s="12"/>
      <c r="AD100" s="53"/>
      <c r="AE100"/>
      <c r="AF100"/>
      <c r="AG100"/>
      <c r="AH100" s="79"/>
      <c r="AI100"/>
      <c r="AJ100" s="79"/>
      <c r="AK100"/>
      <c r="AL100" s="12"/>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row>
    <row r="101" spans="1:270" s="2" customFormat="1">
      <c r="A101"/>
      <c r="B101"/>
      <c r="C101"/>
      <c r="D101"/>
      <c r="E101"/>
      <c r="F101" s="3"/>
      <c r="G101" s="3"/>
      <c r="H101" s="16"/>
      <c r="I101"/>
      <c r="J101"/>
      <c r="K101"/>
      <c r="L101"/>
      <c r="M101"/>
      <c r="N101"/>
      <c r="O101"/>
      <c r="P101"/>
      <c r="Q101"/>
      <c r="R101" s="16"/>
      <c r="S101" s="79"/>
      <c r="T101"/>
      <c r="U101" s="79"/>
      <c r="V101" s="79"/>
      <c r="W101" s="12"/>
      <c r="X101" s="12"/>
      <c r="Y101" s="12"/>
      <c r="Z101" s="12"/>
      <c r="AA101" s="3"/>
      <c r="AB101" s="3"/>
      <c r="AC101" s="12"/>
      <c r="AD101" s="53"/>
      <c r="AE101"/>
      <c r="AF101"/>
      <c r="AG101"/>
      <c r="AH101" s="79"/>
      <c r="AI101"/>
      <c r="AJ101" s="79"/>
      <c r="AK101"/>
      <c r="AL101" s="12"/>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row>
    <row r="102" spans="1:270" s="2" customFormat="1">
      <c r="A102"/>
      <c r="B102"/>
      <c r="C102"/>
      <c r="D102"/>
      <c r="E102"/>
      <c r="F102" s="3"/>
      <c r="G102" s="3"/>
      <c r="H102" s="16"/>
      <c r="I102"/>
      <c r="J102"/>
      <c r="K102"/>
      <c r="L102"/>
      <c r="M102"/>
      <c r="N102"/>
      <c r="O102"/>
      <c r="P102"/>
      <c r="Q102"/>
      <c r="R102" s="16"/>
      <c r="S102" s="79"/>
      <c r="T102"/>
      <c r="U102" s="79"/>
      <c r="V102" s="79"/>
      <c r="W102" s="12"/>
      <c r="X102" s="12"/>
      <c r="Y102" s="12"/>
      <c r="Z102" s="12"/>
      <c r="AA102" s="3"/>
      <c r="AB102" s="3"/>
      <c r="AC102" s="12"/>
      <c r="AD102" s="53"/>
      <c r="AE102"/>
      <c r="AF102"/>
      <c r="AG102"/>
      <c r="AH102" s="79"/>
      <c r="AI102"/>
      <c r="AJ102" s="79"/>
      <c r="AK102"/>
      <c r="AL102" s="1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row>
    <row r="103" spans="1:270" s="2" customFormat="1">
      <c r="A103"/>
      <c r="B103"/>
      <c r="C103"/>
      <c r="D103"/>
      <c r="E103"/>
      <c r="F103" s="3"/>
      <c r="G103" s="3"/>
      <c r="H103" s="16"/>
      <c r="I103"/>
      <c r="J103"/>
      <c r="K103"/>
      <c r="L103"/>
      <c r="M103"/>
      <c r="N103"/>
      <c r="O103"/>
      <c r="P103"/>
      <c r="Q103"/>
      <c r="R103" s="16"/>
      <c r="S103" s="79"/>
      <c r="T103"/>
      <c r="U103" s="79"/>
      <c r="V103" s="79"/>
      <c r="W103" s="12"/>
      <c r="X103" s="12"/>
      <c r="Y103" s="12"/>
      <c r="Z103" s="12"/>
      <c r="AA103" s="3"/>
      <c r="AB103" s="3"/>
      <c r="AC103" s="12"/>
      <c r="AD103" s="53"/>
      <c r="AE103"/>
      <c r="AF103"/>
      <c r="AG103"/>
      <c r="AH103" s="79"/>
      <c r="AI103"/>
      <c r="AJ103" s="79"/>
      <c r="AK103"/>
      <c r="AL103" s="12"/>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row>
    <row r="104" spans="1:270" s="2" customFormat="1">
      <c r="A104"/>
      <c r="B104"/>
      <c r="C104"/>
      <c r="D104"/>
      <c r="E104"/>
      <c r="F104" s="3"/>
      <c r="G104" s="3"/>
      <c r="H104" s="16"/>
      <c r="I104"/>
      <c r="J104"/>
      <c r="K104"/>
      <c r="L104"/>
      <c r="M104"/>
      <c r="N104"/>
      <c r="O104"/>
      <c r="P104"/>
      <c r="Q104"/>
      <c r="R104" s="16"/>
      <c r="S104" s="79"/>
      <c r="T104"/>
      <c r="U104" s="79"/>
      <c r="V104" s="79"/>
      <c r="W104" s="12"/>
      <c r="X104" s="12"/>
      <c r="Y104" s="12"/>
      <c r="Z104" s="12"/>
      <c r="AA104" s="3"/>
      <c r="AB104" s="3"/>
      <c r="AC104" s="12"/>
      <c r="AD104" s="53"/>
      <c r="AE104"/>
      <c r="AF104"/>
      <c r="AG104"/>
      <c r="AH104" s="79"/>
      <c r="AI104"/>
      <c r="AJ104" s="79"/>
      <c r="AK104"/>
      <c r="AL104" s="12"/>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row>
    <row r="105" spans="1:270" s="2" customFormat="1">
      <c r="A105"/>
      <c r="B105"/>
      <c r="C105"/>
      <c r="D105"/>
      <c r="E105"/>
      <c r="F105" s="3"/>
      <c r="G105" s="3"/>
      <c r="H105" s="16"/>
      <c r="I105"/>
      <c r="J105"/>
      <c r="K105"/>
      <c r="L105"/>
      <c r="M105"/>
      <c r="N105"/>
      <c r="O105"/>
      <c r="P105"/>
      <c r="Q105"/>
      <c r="R105" s="16"/>
      <c r="S105" s="79"/>
      <c r="T105"/>
      <c r="U105" s="79"/>
      <c r="V105" s="79"/>
      <c r="W105" s="12"/>
      <c r="X105" s="12"/>
      <c r="Y105" s="12"/>
      <c r="Z105" s="12"/>
      <c r="AA105" s="3"/>
      <c r="AB105" s="3"/>
      <c r="AC105" s="12"/>
      <c r="AD105" s="53"/>
      <c r="AE105"/>
      <c r="AF105"/>
      <c r="AG105"/>
      <c r="AH105" s="79"/>
      <c r="AI105"/>
      <c r="AJ105" s="79"/>
      <c r="AK105"/>
      <c r="AL105" s="12"/>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row>
    <row r="106" spans="1:270" s="2" customFormat="1">
      <c r="A106"/>
      <c r="B106"/>
      <c r="C106"/>
      <c r="D106"/>
      <c r="E106"/>
      <c r="F106" s="3"/>
      <c r="G106" s="3"/>
      <c r="H106" s="16"/>
      <c r="I106"/>
      <c r="J106"/>
      <c r="K106"/>
      <c r="L106"/>
      <c r="M106"/>
      <c r="N106"/>
      <c r="O106"/>
      <c r="P106"/>
      <c r="Q106"/>
      <c r="R106" s="16"/>
      <c r="S106" s="79"/>
      <c r="T106"/>
      <c r="U106" s="79"/>
      <c r="V106" s="79"/>
      <c r="W106" s="12"/>
      <c r="X106" s="12"/>
      <c r="Y106" s="12"/>
      <c r="Z106" s="12"/>
      <c r="AA106" s="3"/>
      <c r="AB106" s="3"/>
      <c r="AC106" s="12"/>
      <c r="AD106" s="53"/>
      <c r="AE106"/>
      <c r="AF106"/>
      <c r="AG106"/>
      <c r="AH106" s="79"/>
      <c r="AI106"/>
      <c r="AJ106" s="79"/>
      <c r="AK106"/>
      <c r="AL106" s="12"/>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row>
    <row r="107" spans="1:270" s="2" customFormat="1">
      <c r="A107"/>
      <c r="B107"/>
      <c r="C107"/>
      <c r="D107"/>
      <c r="E107"/>
      <c r="F107" s="3"/>
      <c r="G107" s="3"/>
      <c r="H107" s="16"/>
      <c r="I107"/>
      <c r="J107"/>
      <c r="K107"/>
      <c r="L107"/>
      <c r="M107"/>
      <c r="N107"/>
      <c r="O107"/>
      <c r="P107"/>
      <c r="Q107"/>
      <c r="R107" s="16"/>
      <c r="S107" s="79"/>
      <c r="T107"/>
      <c r="U107" s="79"/>
      <c r="V107" s="79"/>
      <c r="W107" s="12"/>
      <c r="X107" s="12"/>
      <c r="Y107" s="12"/>
      <c r="Z107" s="12"/>
      <c r="AA107" s="3"/>
      <c r="AB107" s="3"/>
      <c r="AC107" s="12"/>
      <c r="AD107" s="53"/>
      <c r="AE107"/>
      <c r="AF107"/>
      <c r="AG107"/>
      <c r="AH107" s="79"/>
      <c r="AI107"/>
      <c r="AJ107" s="79"/>
      <c r="AK107"/>
      <c r="AL107" s="12"/>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row>
    <row r="108" spans="1:270" s="2" customFormat="1">
      <c r="A108"/>
      <c r="B108"/>
      <c r="C108"/>
      <c r="D108"/>
      <c r="E108"/>
      <c r="F108" s="3"/>
      <c r="G108" s="3"/>
      <c r="H108" s="16"/>
      <c r="I108"/>
      <c r="J108"/>
      <c r="K108"/>
      <c r="L108"/>
      <c r="M108"/>
      <c r="N108"/>
      <c r="O108"/>
      <c r="P108"/>
      <c r="Q108"/>
      <c r="R108" s="16"/>
      <c r="S108" s="79"/>
      <c r="T108"/>
      <c r="U108" s="79"/>
      <c r="V108" s="79"/>
      <c r="W108" s="12"/>
      <c r="X108" s="12"/>
      <c r="Y108" s="12"/>
      <c r="Z108" s="12"/>
      <c r="AA108" s="3"/>
      <c r="AB108" s="3"/>
      <c r="AC108" s="12"/>
      <c r="AD108" s="53"/>
      <c r="AE108"/>
      <c r="AF108"/>
      <c r="AG108"/>
      <c r="AH108" s="79"/>
      <c r="AI108"/>
      <c r="AJ108" s="79"/>
      <c r="AK108"/>
      <c r="AL108" s="12"/>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row>
    <row r="109" spans="1:270" s="2" customFormat="1">
      <c r="A109"/>
      <c r="B109"/>
      <c r="C109"/>
      <c r="D109"/>
      <c r="E109"/>
      <c r="F109" s="3"/>
      <c r="G109" s="3"/>
      <c r="H109" s="16"/>
      <c r="I109"/>
      <c r="J109"/>
      <c r="K109"/>
      <c r="L109"/>
      <c r="M109"/>
      <c r="N109"/>
      <c r="O109"/>
      <c r="P109"/>
      <c r="Q109"/>
      <c r="R109" s="16"/>
      <c r="S109" s="79"/>
      <c r="T109"/>
      <c r="U109" s="79"/>
      <c r="V109" s="79"/>
      <c r="W109" s="12"/>
      <c r="X109" s="12"/>
      <c r="Y109" s="12"/>
      <c r="Z109" s="12"/>
      <c r="AA109" s="3"/>
      <c r="AB109" s="3"/>
      <c r="AC109" s="12"/>
      <c r="AD109" s="53"/>
      <c r="AE109"/>
      <c r="AF109"/>
      <c r="AG109"/>
      <c r="AH109" s="79"/>
      <c r="AI109"/>
      <c r="AJ109" s="79"/>
      <c r="AK109"/>
      <c r="AL109" s="12"/>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row>
    <row r="110" spans="1:270" s="2" customFormat="1">
      <c r="A110"/>
      <c r="B110"/>
      <c r="C110"/>
      <c r="D110"/>
      <c r="E110"/>
      <c r="F110" s="3"/>
      <c r="G110" s="3"/>
      <c r="H110" s="16"/>
      <c r="I110"/>
      <c r="J110"/>
      <c r="K110"/>
      <c r="L110"/>
      <c r="M110"/>
      <c r="N110"/>
      <c r="O110"/>
      <c r="P110"/>
      <c r="Q110"/>
      <c r="R110" s="16"/>
      <c r="S110" s="79"/>
      <c r="T110"/>
      <c r="U110" s="79"/>
      <c r="V110" s="79"/>
      <c r="W110" s="12"/>
      <c r="X110" s="12"/>
      <c r="Y110" s="12"/>
      <c r="Z110" s="12"/>
      <c r="AA110" s="3"/>
      <c r="AB110" s="3"/>
      <c r="AC110" s="12"/>
      <c r="AD110" s="53"/>
      <c r="AE110"/>
      <c r="AF110"/>
      <c r="AG110"/>
      <c r="AH110" s="79"/>
      <c r="AI110"/>
      <c r="AJ110" s="79"/>
      <c r="AK110"/>
      <c r="AL110" s="12"/>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row>
    <row r="111" spans="1:270" s="2" customFormat="1">
      <c r="A111"/>
      <c r="B111"/>
      <c r="C111"/>
      <c r="D111"/>
      <c r="E111"/>
      <c r="F111" s="3"/>
      <c r="G111" s="3"/>
      <c r="H111" s="16"/>
      <c r="I111"/>
      <c r="J111"/>
      <c r="K111"/>
      <c r="L111"/>
      <c r="M111"/>
      <c r="N111"/>
      <c r="O111"/>
      <c r="P111"/>
      <c r="Q111"/>
      <c r="R111" s="16"/>
      <c r="S111" s="79"/>
      <c r="T111"/>
      <c r="U111" s="79"/>
      <c r="V111" s="79"/>
      <c r="W111" s="12"/>
      <c r="X111" s="12"/>
      <c r="Y111" s="12"/>
      <c r="Z111" s="12"/>
      <c r="AA111" s="3"/>
      <c r="AB111" s="3"/>
      <c r="AC111" s="12"/>
      <c r="AD111" s="53"/>
      <c r="AE111"/>
      <c r="AF111"/>
      <c r="AG111"/>
      <c r="AH111" s="79"/>
      <c r="AI111"/>
      <c r="AJ111" s="79"/>
      <c r="AK111"/>
      <c r="AL111" s="12"/>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row>
    <row r="112" spans="1:270" s="2" customFormat="1">
      <c r="A112"/>
      <c r="B112"/>
      <c r="C112"/>
      <c r="D112"/>
      <c r="E112"/>
      <c r="F112" s="3"/>
      <c r="G112" s="3"/>
      <c r="H112" s="16"/>
      <c r="I112"/>
      <c r="J112"/>
      <c r="K112"/>
      <c r="L112"/>
      <c r="M112"/>
      <c r="N112"/>
      <c r="O112"/>
      <c r="P112"/>
      <c r="Q112"/>
      <c r="R112" s="16"/>
      <c r="S112" s="79"/>
      <c r="T112"/>
      <c r="U112" s="79"/>
      <c r="V112" s="79"/>
      <c r="W112" s="12"/>
      <c r="X112" s="12"/>
      <c r="Y112" s="12"/>
      <c r="Z112" s="12"/>
      <c r="AA112" s="3"/>
      <c r="AB112" s="3"/>
      <c r="AC112" s="12"/>
      <c r="AD112" s="53"/>
      <c r="AE112"/>
      <c r="AF112"/>
      <c r="AG112"/>
      <c r="AH112" s="79"/>
      <c r="AI112"/>
      <c r="AJ112" s="79"/>
      <c r="AK112"/>
      <c r="AL112" s="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row>
    <row r="113" spans="1:270" s="2" customFormat="1">
      <c r="A113"/>
      <c r="B113"/>
      <c r="C113"/>
      <c r="D113"/>
      <c r="E113"/>
      <c r="F113" s="3"/>
      <c r="G113" s="3"/>
      <c r="H113" s="16"/>
      <c r="I113"/>
      <c r="J113"/>
      <c r="K113"/>
      <c r="L113"/>
      <c r="M113"/>
      <c r="N113"/>
      <c r="O113"/>
      <c r="P113"/>
      <c r="Q113"/>
      <c r="R113" s="16"/>
      <c r="S113" s="79"/>
      <c r="T113"/>
      <c r="U113" s="79"/>
      <c r="V113" s="79"/>
      <c r="W113" s="12"/>
      <c r="X113" s="12"/>
      <c r="Y113" s="12"/>
      <c r="Z113" s="12"/>
      <c r="AA113" s="3"/>
      <c r="AB113" s="3"/>
      <c r="AC113" s="12"/>
      <c r="AD113" s="53"/>
      <c r="AE113"/>
      <c r="AF113"/>
      <c r="AG113"/>
      <c r="AH113" s="79"/>
      <c r="AI113"/>
      <c r="AJ113" s="79"/>
      <c r="AK113"/>
      <c r="AL113" s="12"/>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row>
    <row r="114" spans="1:270" s="2" customFormat="1">
      <c r="A114"/>
      <c r="B114"/>
      <c r="C114"/>
      <c r="D114"/>
      <c r="E114"/>
      <c r="F114" s="3"/>
      <c r="G114" s="3"/>
      <c r="H114" s="16"/>
      <c r="I114"/>
      <c r="J114"/>
      <c r="K114"/>
      <c r="L114"/>
      <c r="M114"/>
      <c r="N114"/>
      <c r="O114"/>
      <c r="P114"/>
      <c r="Q114"/>
      <c r="R114" s="16"/>
      <c r="S114" s="79"/>
      <c r="T114"/>
      <c r="U114" s="79"/>
      <c r="V114" s="79"/>
      <c r="W114" s="12"/>
      <c r="X114" s="12"/>
      <c r="Y114" s="12"/>
      <c r="Z114" s="12"/>
      <c r="AA114" s="3"/>
      <c r="AB114" s="3"/>
      <c r="AC114" s="12"/>
      <c r="AD114" s="53"/>
      <c r="AE114"/>
      <c r="AF114"/>
      <c r="AG114"/>
      <c r="AH114" s="79"/>
      <c r="AI114"/>
      <c r="AJ114" s="79"/>
      <c r="AK114"/>
      <c r="AL114" s="12"/>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row>
    <row r="115" spans="1:270" s="2" customFormat="1">
      <c r="A115"/>
      <c r="B115"/>
      <c r="C115"/>
      <c r="D115"/>
      <c r="E115"/>
      <c r="F115" s="3"/>
      <c r="G115" s="3"/>
      <c r="H115" s="16"/>
      <c r="I115"/>
      <c r="J115"/>
      <c r="K115"/>
      <c r="L115"/>
      <c r="M115"/>
      <c r="N115"/>
      <c r="O115"/>
      <c r="P115"/>
      <c r="Q115"/>
      <c r="R115" s="16"/>
      <c r="S115" s="79"/>
      <c r="T115"/>
      <c r="U115" s="79"/>
      <c r="V115" s="79"/>
      <c r="W115" s="12"/>
      <c r="X115" s="12"/>
      <c r="Y115" s="12"/>
      <c r="Z115" s="12"/>
      <c r="AA115" s="3"/>
      <c r="AB115" s="3"/>
      <c r="AC115" s="12"/>
      <c r="AD115" s="53"/>
      <c r="AE115"/>
      <c r="AF115"/>
      <c r="AG115"/>
      <c r="AH115" s="79"/>
      <c r="AI115"/>
      <c r="AJ115" s="79"/>
      <c r="AK115"/>
      <c r="AL115" s="12"/>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row>
    <row r="116" spans="1:270" s="2" customFormat="1">
      <c r="B116" t="s">
        <v>64</v>
      </c>
      <c r="C116" t="s">
        <v>73</v>
      </c>
      <c r="D116" s="2" t="str">
        <f>+B116&amp;C116</f>
        <v>CASI SEGUROINSIGNIFICANTE</v>
      </c>
      <c r="E116" t="s">
        <v>322</v>
      </c>
      <c r="F116" s="3"/>
      <c r="G116" s="3"/>
      <c r="H116" s="16"/>
      <c r="I116"/>
      <c r="J116"/>
      <c r="K116"/>
      <c r="L116"/>
      <c r="M116"/>
      <c r="N116"/>
      <c r="O116"/>
      <c r="P116"/>
      <c r="Q116"/>
      <c r="R116" s="16"/>
      <c r="S116" s="79"/>
      <c r="T116"/>
      <c r="U116" s="79"/>
      <c r="V116" s="79"/>
      <c r="W116" s="12"/>
      <c r="X116" s="12"/>
      <c r="Y116" s="12"/>
      <c r="Z116" s="12"/>
      <c r="AA116" s="3"/>
      <c r="AB116" s="3"/>
      <c r="AC116" s="12"/>
      <c r="AD116" s="53"/>
      <c r="AE116"/>
      <c r="AF116"/>
      <c r="AG116"/>
      <c r="AH116" s="79"/>
      <c r="AI116"/>
      <c r="AJ116" s="79"/>
      <c r="AK116"/>
      <c r="AL116" s="12"/>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row>
    <row r="117" spans="1:270" s="2" customFormat="1">
      <c r="B117" t="s">
        <v>64</v>
      </c>
      <c r="C117" t="s">
        <v>74</v>
      </c>
      <c r="D117" s="2" t="str">
        <f t="shared" ref="D117:D140" si="3">+B117&amp;C117</f>
        <v>CASI SEGUROMENOR</v>
      </c>
      <c r="E117" t="s">
        <v>322</v>
      </c>
      <c r="F117" s="3"/>
      <c r="G117" s="3"/>
      <c r="H117" s="16"/>
      <c r="I117"/>
      <c r="J117"/>
      <c r="K117"/>
      <c r="L117"/>
      <c r="M117"/>
      <c r="N117"/>
      <c r="O117"/>
      <c r="P117"/>
      <c r="Q117"/>
      <c r="R117" s="16"/>
      <c r="S117" s="79"/>
      <c r="T117"/>
      <c r="U117" s="79"/>
      <c r="V117" s="79"/>
      <c r="W117" s="12"/>
      <c r="X117" s="12"/>
      <c r="Y117" s="12"/>
      <c r="Z117" s="12"/>
      <c r="AA117" s="3"/>
      <c r="AB117" s="3"/>
      <c r="AC117" s="12"/>
      <c r="AD117" s="53"/>
      <c r="AE117"/>
      <c r="AF117"/>
      <c r="AG117"/>
      <c r="AH117" s="79"/>
      <c r="AI117"/>
      <c r="AJ117" s="79"/>
      <c r="AK117"/>
      <c r="AL117" s="12"/>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row>
    <row r="118" spans="1:270" s="2" customFormat="1">
      <c r="B118" t="s">
        <v>64</v>
      </c>
      <c r="C118" t="s">
        <v>6</v>
      </c>
      <c r="D118" s="2" t="str">
        <f t="shared" si="3"/>
        <v>CASI SEGUROMODERADO</v>
      </c>
      <c r="E118" t="s">
        <v>321</v>
      </c>
      <c r="F118" s="3"/>
      <c r="G118" s="3"/>
      <c r="H118" s="16"/>
      <c r="I118"/>
      <c r="J118"/>
      <c r="K118"/>
      <c r="L118"/>
      <c r="M118"/>
      <c r="N118"/>
      <c r="O118"/>
      <c r="P118"/>
      <c r="Q118"/>
      <c r="R118" s="16"/>
      <c r="S118" s="79"/>
      <c r="T118"/>
      <c r="U118" s="79"/>
      <c r="V118" s="79"/>
      <c r="W118" s="12"/>
      <c r="X118" s="12"/>
      <c r="Y118" s="12"/>
      <c r="Z118" s="12"/>
      <c r="AA118" s="3"/>
      <c r="AB118" s="3"/>
      <c r="AC118" s="12"/>
      <c r="AD118" s="53"/>
      <c r="AE118"/>
      <c r="AF118"/>
      <c r="AG118"/>
      <c r="AH118" s="79"/>
      <c r="AI118"/>
      <c r="AJ118" s="79"/>
      <c r="AK118"/>
      <c r="AL118" s="12"/>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row>
    <row r="119" spans="1:270" s="2" customFormat="1">
      <c r="B119" t="s">
        <v>64</v>
      </c>
      <c r="C119" t="s">
        <v>75</v>
      </c>
      <c r="D119" s="2" t="str">
        <f t="shared" si="3"/>
        <v>CASI SEGUROMAYOR</v>
      </c>
      <c r="E119" t="s">
        <v>321</v>
      </c>
      <c r="F119" s="3"/>
      <c r="G119" s="3"/>
      <c r="H119" s="16"/>
      <c r="I119"/>
      <c r="J119"/>
      <c r="K119"/>
      <c r="L119"/>
      <c r="M119"/>
      <c r="N119"/>
      <c r="O119"/>
      <c r="P119"/>
      <c r="Q119"/>
      <c r="R119" s="16"/>
      <c r="S119" s="79"/>
      <c r="T119"/>
      <c r="U119" s="79"/>
      <c r="V119" s="79"/>
      <c r="W119" s="12"/>
      <c r="X119" s="12"/>
      <c r="Y119" s="12"/>
      <c r="Z119" s="12"/>
      <c r="AA119" s="3"/>
      <c r="AB119" s="3"/>
      <c r="AC119" s="12"/>
      <c r="AD119" s="53"/>
      <c r="AE119"/>
      <c r="AF119"/>
      <c r="AG119"/>
      <c r="AH119" s="79"/>
      <c r="AI119"/>
      <c r="AJ119" s="79"/>
      <c r="AK119"/>
      <c r="AL119" s="12"/>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row>
    <row r="120" spans="1:270" s="2" customFormat="1">
      <c r="B120" t="s">
        <v>64</v>
      </c>
      <c r="C120" t="s">
        <v>79</v>
      </c>
      <c r="D120" s="2" t="str">
        <f t="shared" si="3"/>
        <v>CASI SEGUROCATASTRÓFICO</v>
      </c>
      <c r="E120" t="s">
        <v>321</v>
      </c>
      <c r="F120" s="3"/>
      <c r="G120" s="3"/>
      <c r="H120" s="16"/>
      <c r="I120"/>
      <c r="J120"/>
      <c r="K120"/>
      <c r="L120"/>
      <c r="M120"/>
      <c r="N120"/>
      <c r="O120"/>
      <c r="P120"/>
      <c r="Q120"/>
      <c r="R120" s="16"/>
      <c r="S120" s="79"/>
      <c r="T120"/>
      <c r="U120" s="79"/>
      <c r="V120" s="79"/>
      <c r="W120" s="12"/>
      <c r="X120" s="12"/>
      <c r="Y120" s="12"/>
      <c r="Z120" s="12"/>
      <c r="AA120" s="3"/>
      <c r="AB120" s="3"/>
      <c r="AC120" s="12"/>
      <c r="AD120" s="53"/>
      <c r="AE120"/>
      <c r="AF120"/>
      <c r="AG120"/>
      <c r="AH120" s="79"/>
      <c r="AI120"/>
      <c r="AJ120" s="79"/>
      <c r="AK120"/>
      <c r="AL120" s="12"/>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row>
    <row r="121" spans="1:270" s="2" customFormat="1">
      <c r="B121" t="s">
        <v>35</v>
      </c>
      <c r="C121" t="s">
        <v>73</v>
      </c>
      <c r="D121" s="2" t="str">
        <f t="shared" si="3"/>
        <v>PROBABLEINSIGNIFICANTE</v>
      </c>
      <c r="E121" t="s">
        <v>6</v>
      </c>
      <c r="F121" s="3"/>
      <c r="G121" s="3"/>
      <c r="H121" s="16"/>
      <c r="I121"/>
      <c r="J121"/>
      <c r="K121"/>
      <c r="L121"/>
      <c r="M121"/>
      <c r="N121"/>
      <c r="O121"/>
      <c r="P121"/>
      <c r="Q121"/>
      <c r="R121" s="16"/>
      <c r="S121" s="79"/>
      <c r="T121"/>
      <c r="U121" s="79"/>
      <c r="V121" s="79"/>
      <c r="W121" s="12"/>
      <c r="X121" s="12"/>
      <c r="Y121" s="12"/>
      <c r="Z121" s="12"/>
      <c r="AA121" s="3"/>
      <c r="AB121" s="3"/>
      <c r="AC121" s="12"/>
      <c r="AD121" s="53"/>
      <c r="AE121"/>
      <c r="AF121"/>
      <c r="AG121"/>
      <c r="AH121" s="79"/>
      <c r="AI121"/>
      <c r="AJ121" s="79"/>
      <c r="AK121"/>
      <c r="AL121" s="12"/>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row>
    <row r="122" spans="1:270" s="2" customFormat="1">
      <c r="B122" t="s">
        <v>35</v>
      </c>
      <c r="C122" t="s">
        <v>74</v>
      </c>
      <c r="D122" s="2" t="str">
        <f t="shared" si="3"/>
        <v>PROBABLEMENOR</v>
      </c>
      <c r="E122" t="s">
        <v>322</v>
      </c>
      <c r="F122" s="3"/>
      <c r="G122" s="3"/>
      <c r="H122" s="16"/>
      <c r="I122"/>
      <c r="J122"/>
      <c r="K122"/>
      <c r="L122"/>
      <c r="M122"/>
      <c r="N122"/>
      <c r="O122"/>
      <c r="P122"/>
      <c r="Q122"/>
      <c r="R122" s="16"/>
      <c r="S122" s="79"/>
      <c r="T122"/>
      <c r="U122" s="79"/>
      <c r="V122" s="79"/>
      <c r="W122" s="12"/>
      <c r="X122" s="12"/>
      <c r="Y122" s="12"/>
      <c r="Z122" s="12"/>
      <c r="AA122" s="3"/>
      <c r="AB122" s="3"/>
      <c r="AC122" s="12"/>
      <c r="AD122" s="53"/>
      <c r="AE122"/>
      <c r="AF122"/>
      <c r="AG122"/>
      <c r="AH122" s="79"/>
      <c r="AI122"/>
      <c r="AJ122" s="79"/>
      <c r="AK122"/>
      <c r="AL122" s="1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row>
    <row r="123" spans="1:270" s="2" customFormat="1">
      <c r="B123" t="s">
        <v>35</v>
      </c>
      <c r="C123" t="s">
        <v>6</v>
      </c>
      <c r="D123" s="2" t="str">
        <f t="shared" si="3"/>
        <v>PROBABLEMODERADO</v>
      </c>
      <c r="E123" t="s">
        <v>322</v>
      </c>
      <c r="F123" s="3"/>
      <c r="G123" s="3"/>
      <c r="H123" s="16"/>
      <c r="I123"/>
      <c r="J123"/>
      <c r="K123"/>
      <c r="L123"/>
      <c r="M123"/>
      <c r="N123"/>
      <c r="O123"/>
      <c r="P123"/>
      <c r="Q123"/>
      <c r="R123" s="16"/>
      <c r="S123" s="79"/>
      <c r="T123"/>
      <c r="U123" s="79"/>
      <c r="V123" s="79"/>
      <c r="W123" s="12"/>
      <c r="X123" s="12"/>
      <c r="Y123" s="12"/>
      <c r="Z123" s="12"/>
      <c r="AA123" s="3"/>
      <c r="AB123" s="3"/>
      <c r="AC123" s="12"/>
      <c r="AD123" s="53"/>
      <c r="AE123"/>
      <c r="AF123"/>
      <c r="AG123"/>
      <c r="AH123" s="79"/>
      <c r="AI123"/>
      <c r="AJ123" s="79"/>
      <c r="AK123"/>
      <c r="AL123" s="12"/>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row>
    <row r="124" spans="1:270" s="2" customFormat="1">
      <c r="B124" t="s">
        <v>35</v>
      </c>
      <c r="C124" t="s">
        <v>75</v>
      </c>
      <c r="D124" s="2" t="str">
        <f t="shared" si="3"/>
        <v>PROBABLEMAYOR</v>
      </c>
      <c r="E124" t="s">
        <v>321</v>
      </c>
      <c r="F124" s="3"/>
      <c r="G124" s="3"/>
      <c r="H124" s="16"/>
      <c r="I124"/>
      <c r="J124"/>
      <c r="K124"/>
      <c r="L124"/>
      <c r="M124"/>
      <c r="N124"/>
      <c r="O124"/>
      <c r="P124"/>
      <c r="Q124"/>
      <c r="R124" s="16"/>
      <c r="S124" s="79"/>
      <c r="T124"/>
      <c r="U124" s="79"/>
      <c r="V124" s="79"/>
      <c r="W124" s="12"/>
      <c r="X124" s="12"/>
      <c r="Y124" s="12"/>
      <c r="Z124" s="12"/>
      <c r="AA124" s="3"/>
      <c r="AB124" s="3"/>
      <c r="AC124" s="12"/>
      <c r="AD124" s="53"/>
      <c r="AE124"/>
      <c r="AF124"/>
      <c r="AG124"/>
      <c r="AH124" s="79"/>
      <c r="AI124"/>
      <c r="AJ124" s="79"/>
      <c r="AK124"/>
      <c r="AL124" s="12"/>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row>
    <row r="125" spans="1:270" s="2" customFormat="1">
      <c r="B125" t="s">
        <v>35</v>
      </c>
      <c r="C125" t="s">
        <v>79</v>
      </c>
      <c r="D125" s="2" t="str">
        <f t="shared" si="3"/>
        <v>PROBABLECATASTRÓFICO</v>
      </c>
      <c r="E125" t="s">
        <v>321</v>
      </c>
      <c r="F125" s="3"/>
      <c r="G125" s="3"/>
      <c r="H125" s="16"/>
      <c r="I125"/>
      <c r="J125"/>
      <c r="K125"/>
      <c r="L125"/>
      <c r="M125"/>
      <c r="N125"/>
      <c r="O125"/>
      <c r="P125"/>
      <c r="Q125"/>
      <c r="R125" s="16"/>
      <c r="S125" s="79"/>
      <c r="T125"/>
      <c r="U125" s="79"/>
      <c r="V125" s="79"/>
      <c r="W125" s="12"/>
      <c r="X125" s="12"/>
      <c r="Y125" s="12"/>
      <c r="Z125" s="12"/>
      <c r="AA125" s="3"/>
      <c r="AB125" s="3"/>
      <c r="AC125" s="12"/>
      <c r="AD125" s="53"/>
      <c r="AE125"/>
      <c r="AF125"/>
      <c r="AG125"/>
      <c r="AH125" s="79"/>
      <c r="AI125"/>
      <c r="AJ125" s="79"/>
      <c r="AK125"/>
      <c r="AL125" s="12"/>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row>
    <row r="126" spans="1:270" s="2" customFormat="1">
      <c r="B126" t="s">
        <v>34</v>
      </c>
      <c r="C126" t="s">
        <v>73</v>
      </c>
      <c r="D126" s="2" t="str">
        <f t="shared" si="3"/>
        <v>POSIBLEINSIGNIFICANTE</v>
      </c>
      <c r="E126" t="s">
        <v>323</v>
      </c>
      <c r="F126" s="3"/>
      <c r="G126" s="3"/>
      <c r="H126" s="16"/>
      <c r="I126"/>
      <c r="J126"/>
      <c r="K126"/>
      <c r="L126"/>
      <c r="M126"/>
      <c r="N126"/>
      <c r="O126"/>
      <c r="P126"/>
      <c r="Q126"/>
      <c r="R126" s="16"/>
      <c r="S126" s="79"/>
      <c r="T126"/>
      <c r="U126" s="79"/>
      <c r="V126" s="79"/>
      <c r="W126" s="12"/>
      <c r="X126" s="12"/>
      <c r="Y126" s="12"/>
      <c r="Z126" s="12"/>
      <c r="AA126" s="3"/>
      <c r="AB126" s="3"/>
      <c r="AC126" s="12"/>
      <c r="AD126" s="53"/>
      <c r="AE126"/>
      <c r="AF126"/>
      <c r="AG126"/>
      <c r="AH126" s="79"/>
      <c r="AI126"/>
      <c r="AJ126" s="79"/>
      <c r="AK126"/>
      <c r="AL126" s="12"/>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row>
    <row r="127" spans="1:270" s="2" customFormat="1">
      <c r="B127" t="s">
        <v>34</v>
      </c>
      <c r="C127" t="s">
        <v>74</v>
      </c>
      <c r="D127" s="2" t="str">
        <f t="shared" si="3"/>
        <v>POSIBLEMENOR</v>
      </c>
      <c r="E127" t="s">
        <v>6</v>
      </c>
      <c r="F127" s="3"/>
      <c r="G127" s="3"/>
      <c r="H127" s="16"/>
      <c r="I127"/>
      <c r="J127"/>
      <c r="K127"/>
      <c r="L127"/>
      <c r="M127"/>
      <c r="N127"/>
      <c r="O127"/>
      <c r="P127"/>
      <c r="Q127"/>
      <c r="R127" s="16"/>
      <c r="S127" s="79"/>
      <c r="T127"/>
      <c r="U127" s="79"/>
      <c r="V127" s="79"/>
      <c r="W127" s="12"/>
      <c r="X127" s="12"/>
      <c r="Y127" s="12"/>
      <c r="Z127" s="12"/>
      <c r="AA127" s="3"/>
      <c r="AB127" s="3"/>
      <c r="AC127" s="12"/>
      <c r="AD127" s="53"/>
      <c r="AE127"/>
      <c r="AF127"/>
      <c r="AG127"/>
      <c r="AH127" s="79"/>
      <c r="AI127"/>
      <c r="AJ127" s="79"/>
      <c r="AK127"/>
      <c r="AL127" s="12"/>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row>
    <row r="128" spans="1:270" s="2" customFormat="1">
      <c r="B128" t="s">
        <v>34</v>
      </c>
      <c r="C128" t="s">
        <v>6</v>
      </c>
      <c r="D128" s="2" t="str">
        <f t="shared" si="3"/>
        <v>POSIBLEMODERADO</v>
      </c>
      <c r="E128" t="s">
        <v>322</v>
      </c>
      <c r="F128" s="3"/>
      <c r="G128" s="3"/>
      <c r="H128" s="16"/>
      <c r="I128"/>
      <c r="J128"/>
      <c r="K128"/>
      <c r="L128"/>
      <c r="M128"/>
      <c r="N128"/>
      <c r="O128"/>
      <c r="P128"/>
      <c r="Q128"/>
      <c r="R128" s="16"/>
      <c r="S128" s="79"/>
      <c r="T128"/>
      <c r="U128" s="79"/>
      <c r="V128" s="79"/>
      <c r="W128" s="12"/>
      <c r="X128" s="12"/>
      <c r="Y128" s="12"/>
      <c r="Z128" s="12"/>
      <c r="AA128" s="3"/>
      <c r="AB128" s="3"/>
      <c r="AC128" s="12"/>
      <c r="AD128" s="53"/>
      <c r="AE128"/>
      <c r="AF128"/>
      <c r="AG128"/>
      <c r="AH128" s="79"/>
      <c r="AI128"/>
      <c r="AJ128" s="79"/>
      <c r="AK128"/>
      <c r="AL128" s="12"/>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row>
    <row r="129" spans="1:270" s="2" customFormat="1">
      <c r="B129" t="s">
        <v>34</v>
      </c>
      <c r="C129" t="s">
        <v>75</v>
      </c>
      <c r="D129" s="2" t="str">
        <f t="shared" si="3"/>
        <v>POSIBLEMAYOR</v>
      </c>
      <c r="E129" t="s">
        <v>321</v>
      </c>
      <c r="F129" s="3"/>
      <c r="G129" s="3"/>
      <c r="H129" s="16"/>
      <c r="I129"/>
      <c r="J129"/>
      <c r="K129"/>
      <c r="L129"/>
      <c r="M129"/>
      <c r="N129"/>
      <c r="O129"/>
      <c r="P129"/>
      <c r="Q129"/>
      <c r="R129" s="16"/>
      <c r="S129" s="79"/>
      <c r="T129"/>
      <c r="U129" s="79"/>
      <c r="V129" s="79"/>
      <c r="W129" s="12"/>
      <c r="X129" s="12"/>
      <c r="Y129" s="12"/>
      <c r="Z129" s="12"/>
      <c r="AA129" s="3"/>
      <c r="AB129" s="3"/>
      <c r="AC129" s="12"/>
      <c r="AD129" s="53"/>
      <c r="AE129"/>
      <c r="AF129"/>
      <c r="AG129"/>
      <c r="AH129" s="79"/>
      <c r="AI129"/>
      <c r="AJ129" s="79"/>
      <c r="AK129"/>
      <c r="AL129" s="12"/>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row>
    <row r="130" spans="1:270" s="2" customFormat="1">
      <c r="B130" t="s">
        <v>34</v>
      </c>
      <c r="C130" t="s">
        <v>79</v>
      </c>
      <c r="D130" s="2" t="str">
        <f t="shared" si="3"/>
        <v>POSIBLECATASTRÓFICO</v>
      </c>
      <c r="E130" t="s">
        <v>321</v>
      </c>
      <c r="F130" s="3"/>
      <c r="G130" s="3"/>
      <c r="H130" s="16"/>
      <c r="I130"/>
      <c r="J130"/>
      <c r="K130"/>
      <c r="L130"/>
      <c r="M130"/>
      <c r="N130"/>
      <c r="O130"/>
      <c r="P130"/>
      <c r="Q130"/>
      <c r="R130" s="16"/>
      <c r="S130" s="79"/>
      <c r="T130"/>
      <c r="U130" s="79"/>
      <c r="V130" s="79"/>
      <c r="W130" s="12"/>
      <c r="X130" s="12"/>
      <c r="Y130" s="12"/>
      <c r="Z130" s="12"/>
      <c r="AA130" s="3"/>
      <c r="AB130" s="3"/>
      <c r="AC130" s="12"/>
      <c r="AD130" s="53"/>
      <c r="AE130"/>
      <c r="AF130"/>
      <c r="AG130"/>
      <c r="AH130" s="79"/>
      <c r="AI130"/>
      <c r="AJ130" s="79"/>
      <c r="AK130"/>
      <c r="AL130" s="12"/>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row>
    <row r="131" spans="1:270" s="2" customFormat="1">
      <c r="B131" t="s">
        <v>33</v>
      </c>
      <c r="C131" t="s">
        <v>73</v>
      </c>
      <c r="D131" s="2" t="str">
        <f t="shared" si="3"/>
        <v>IMPROBABLEINSIGNIFICANTE</v>
      </c>
      <c r="E131" t="s">
        <v>323</v>
      </c>
      <c r="F131" s="3"/>
      <c r="G131" s="3"/>
      <c r="H131" s="16"/>
      <c r="I131"/>
      <c r="J131"/>
      <c r="K131"/>
      <c r="L131"/>
      <c r="M131"/>
      <c r="N131"/>
      <c r="O131"/>
      <c r="P131"/>
      <c r="Q131"/>
      <c r="R131" s="16"/>
      <c r="S131" s="79"/>
      <c r="T131"/>
      <c r="U131" s="79"/>
      <c r="V131" s="79"/>
      <c r="W131" s="12"/>
      <c r="X131" s="12"/>
      <c r="Y131" s="12"/>
      <c r="Z131" s="12"/>
      <c r="AA131" s="3"/>
      <c r="AB131" s="3"/>
      <c r="AC131" s="12"/>
      <c r="AD131" s="53"/>
      <c r="AE131"/>
      <c r="AF131"/>
      <c r="AG131"/>
      <c r="AH131" s="79"/>
      <c r="AI131"/>
      <c r="AJ131" s="79"/>
      <c r="AK131"/>
      <c r="AL131" s="12"/>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row>
    <row r="132" spans="1:270" s="2" customFormat="1">
      <c r="B132" t="s">
        <v>33</v>
      </c>
      <c r="C132" t="s">
        <v>74</v>
      </c>
      <c r="D132" s="2" t="str">
        <f t="shared" si="3"/>
        <v>IMPROBABLEMENOR</v>
      </c>
      <c r="E132" t="s">
        <v>323</v>
      </c>
      <c r="F132" s="3"/>
      <c r="G132" s="3"/>
      <c r="H132" s="16"/>
      <c r="I132"/>
      <c r="J132"/>
      <c r="K132"/>
      <c r="L132"/>
      <c r="M132"/>
      <c r="N132"/>
      <c r="O132"/>
      <c r="P132"/>
      <c r="Q132"/>
      <c r="R132" s="16"/>
      <c r="S132" s="79"/>
      <c r="T132"/>
      <c r="U132" s="79"/>
      <c r="V132" s="79"/>
      <c r="W132" s="12"/>
      <c r="X132" s="12"/>
      <c r="Y132" s="12"/>
      <c r="Z132" s="12"/>
      <c r="AA132" s="3"/>
      <c r="AB132" s="3"/>
      <c r="AC132" s="12"/>
      <c r="AD132" s="53"/>
      <c r="AE132"/>
      <c r="AF132"/>
      <c r="AG132"/>
      <c r="AH132" s="79"/>
      <c r="AI132"/>
      <c r="AJ132" s="79"/>
      <c r="AK132"/>
      <c r="AL132" s="1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row>
    <row r="133" spans="1:270" s="2" customFormat="1">
      <c r="B133" t="s">
        <v>33</v>
      </c>
      <c r="C133" t="s">
        <v>6</v>
      </c>
      <c r="D133" s="2" t="str">
        <f t="shared" si="3"/>
        <v>IMPROBABLEMODERADO</v>
      </c>
      <c r="E133" t="s">
        <v>6</v>
      </c>
      <c r="F133" s="3"/>
      <c r="G133" s="3"/>
      <c r="H133" s="16"/>
      <c r="I133"/>
      <c r="J133"/>
      <c r="K133"/>
      <c r="L133"/>
      <c r="M133"/>
      <c r="N133"/>
      <c r="O133"/>
      <c r="P133"/>
      <c r="Q133"/>
      <c r="R133" s="16"/>
      <c r="S133" s="79"/>
      <c r="T133"/>
      <c r="U133" s="79"/>
      <c r="V133" s="79"/>
      <c r="W133" s="12"/>
      <c r="X133" s="12"/>
      <c r="Y133" s="12"/>
      <c r="Z133" s="12"/>
      <c r="AA133" s="3"/>
      <c r="AB133" s="3"/>
      <c r="AC133" s="12"/>
      <c r="AD133" s="53"/>
      <c r="AE133"/>
      <c r="AF133"/>
      <c r="AG133"/>
      <c r="AH133" s="79"/>
      <c r="AI133"/>
      <c r="AJ133" s="79"/>
      <c r="AK133"/>
      <c r="AL133" s="12"/>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row>
    <row r="134" spans="1:270" s="2" customFormat="1">
      <c r="B134" t="s">
        <v>33</v>
      </c>
      <c r="C134" t="s">
        <v>75</v>
      </c>
      <c r="D134" s="2" t="str">
        <f t="shared" si="3"/>
        <v>IMPROBABLEMAYOR</v>
      </c>
      <c r="E134" t="s">
        <v>322</v>
      </c>
      <c r="F134" s="3"/>
      <c r="G134" s="3"/>
      <c r="H134" s="16"/>
      <c r="I134"/>
      <c r="J134"/>
      <c r="K134"/>
      <c r="L134"/>
      <c r="M134"/>
      <c r="N134"/>
      <c r="O134"/>
      <c r="P134"/>
      <c r="Q134"/>
      <c r="R134" s="16"/>
      <c r="S134" s="79"/>
      <c r="T134"/>
      <c r="U134" s="79"/>
      <c r="V134" s="79"/>
      <c r="W134" s="12"/>
      <c r="X134" s="12"/>
      <c r="Y134" s="12"/>
      <c r="Z134" s="12"/>
      <c r="AA134" s="3"/>
      <c r="AB134" s="3"/>
      <c r="AC134" s="12"/>
      <c r="AD134" s="53"/>
      <c r="AE134"/>
      <c r="AF134"/>
      <c r="AG134"/>
      <c r="AH134" s="79"/>
      <c r="AI134"/>
      <c r="AJ134" s="79"/>
      <c r="AK134"/>
      <c r="AL134" s="12"/>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row>
    <row r="135" spans="1:270" s="2" customFormat="1">
      <c r="B135" t="s">
        <v>33</v>
      </c>
      <c r="C135" t="s">
        <v>79</v>
      </c>
      <c r="D135" s="2" t="str">
        <f t="shared" si="3"/>
        <v>IMPROBABLECATASTRÓFICO</v>
      </c>
      <c r="E135" t="s">
        <v>321</v>
      </c>
      <c r="F135" s="3"/>
      <c r="G135" s="3"/>
      <c r="H135" s="16"/>
      <c r="I135"/>
      <c r="J135"/>
      <c r="K135"/>
      <c r="L135"/>
      <c r="M135"/>
      <c r="N135"/>
      <c r="O135"/>
      <c r="P135"/>
      <c r="Q135"/>
      <c r="R135" s="16"/>
      <c r="S135" s="79"/>
      <c r="T135"/>
      <c r="U135" s="79"/>
      <c r="V135" s="79"/>
      <c r="W135" s="12"/>
      <c r="X135" s="12"/>
      <c r="Y135" s="12"/>
      <c r="Z135" s="12"/>
      <c r="AA135" s="3"/>
      <c r="AB135" s="3"/>
      <c r="AC135" s="12"/>
      <c r="AD135" s="53"/>
      <c r="AE135"/>
      <c r="AF135"/>
      <c r="AG135"/>
      <c r="AH135" s="79"/>
      <c r="AI135"/>
      <c r="AJ135" s="79"/>
      <c r="AK135"/>
      <c r="AL135" s="12"/>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row>
    <row r="136" spans="1:270" s="2" customFormat="1">
      <c r="B136" t="s">
        <v>65</v>
      </c>
      <c r="C136" t="s">
        <v>73</v>
      </c>
      <c r="D136" s="2" t="str">
        <f t="shared" si="3"/>
        <v>RARA VEZINSIGNIFICANTE</v>
      </c>
      <c r="E136" t="s">
        <v>323</v>
      </c>
      <c r="F136" s="3"/>
      <c r="G136" s="3"/>
      <c r="H136" s="16"/>
      <c r="I136"/>
      <c r="J136"/>
      <c r="K136"/>
      <c r="L136"/>
      <c r="M136"/>
      <c r="N136"/>
      <c r="O136"/>
      <c r="P136"/>
      <c r="Q136"/>
      <c r="R136" s="16"/>
      <c r="S136" s="79"/>
      <c r="T136"/>
      <c r="U136" s="79"/>
      <c r="V136" s="79"/>
      <c r="W136" s="12"/>
      <c r="X136" s="12"/>
      <c r="Y136" s="12"/>
      <c r="Z136" s="12"/>
      <c r="AA136" s="3"/>
      <c r="AB136" s="3"/>
      <c r="AC136" s="12"/>
      <c r="AD136" s="53"/>
      <c r="AE136"/>
      <c r="AF136"/>
      <c r="AG136"/>
      <c r="AH136" s="79"/>
      <c r="AI136"/>
      <c r="AJ136" s="79"/>
      <c r="AK136"/>
      <c r="AL136" s="12"/>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row>
    <row r="137" spans="1:270" s="2" customFormat="1">
      <c r="B137" t="s">
        <v>65</v>
      </c>
      <c r="C137" t="s">
        <v>74</v>
      </c>
      <c r="D137" s="2" t="str">
        <f t="shared" si="3"/>
        <v>RARA VEZMENOR</v>
      </c>
      <c r="E137" t="s">
        <v>323</v>
      </c>
      <c r="F137" s="3"/>
      <c r="G137" s="3"/>
      <c r="H137" s="16" t="str">
        <f>+IFERROR(VLOOKUP(F137,$F$142:$H$146,3,FALSE)*VLOOKUP(G137,$G$142:$H$146,3,FALSE),"")</f>
        <v/>
      </c>
      <c r="I137"/>
      <c r="J137"/>
      <c r="K137"/>
      <c r="L137"/>
      <c r="M137"/>
      <c r="N137"/>
      <c r="O137"/>
      <c r="P137"/>
      <c r="Q137"/>
      <c r="R137" s="16"/>
      <c r="S137" s="79"/>
      <c r="T137"/>
      <c r="U137" s="79"/>
      <c r="V137" s="79"/>
      <c r="W137" s="12"/>
      <c r="X137" s="12"/>
      <c r="Y137" s="12"/>
      <c r="Z137" s="12"/>
      <c r="AA137" s="3"/>
      <c r="AB137" s="3"/>
      <c r="AC137" s="12"/>
      <c r="AD137" s="53"/>
      <c r="AE137"/>
      <c r="AF137"/>
      <c r="AG137"/>
      <c r="AH137" s="79"/>
      <c r="AI137"/>
      <c r="AJ137" s="79"/>
      <c r="AK137"/>
      <c r="AL137" s="12"/>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row>
    <row r="138" spans="1:270" s="2" customFormat="1">
      <c r="B138" t="s">
        <v>65</v>
      </c>
      <c r="C138" t="s">
        <v>6</v>
      </c>
      <c r="D138" s="2" t="str">
        <f t="shared" si="3"/>
        <v>RARA VEZMODERADO</v>
      </c>
      <c r="E138" t="s">
        <v>6</v>
      </c>
      <c r="F138" s="3"/>
      <c r="G138" s="3"/>
      <c r="H138" s="16" t="str">
        <f>+IFERROR(VLOOKUP(F138,$F$142:$H$146,3,FALSE)*VLOOKUP(G138,$G$142:$H$146,3,FALSE),"")</f>
        <v/>
      </c>
      <c r="I138"/>
      <c r="J138"/>
      <c r="K138"/>
      <c r="L138"/>
      <c r="M138"/>
      <c r="N138"/>
      <c r="O138"/>
      <c r="P138"/>
      <c r="Q138"/>
      <c r="R138" s="16"/>
      <c r="S138" s="79"/>
      <c r="T138"/>
      <c r="U138" s="79"/>
      <c r="V138" s="79"/>
      <c r="W138" s="12"/>
      <c r="X138" s="12"/>
      <c r="Y138" s="12"/>
      <c r="Z138" s="12"/>
      <c r="AA138" s="3"/>
      <c r="AB138" s="3"/>
      <c r="AC138" s="12"/>
      <c r="AD138" s="53"/>
      <c r="AE138"/>
      <c r="AF138"/>
      <c r="AG138"/>
      <c r="AH138" s="79"/>
      <c r="AI138"/>
      <c r="AJ138" s="79"/>
      <c r="AK138"/>
      <c r="AL138" s="12"/>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row>
    <row r="139" spans="1:270" s="2" customFormat="1">
      <c r="B139" t="s">
        <v>65</v>
      </c>
      <c r="C139" t="s">
        <v>75</v>
      </c>
      <c r="D139" s="2" t="str">
        <f t="shared" si="3"/>
        <v>RARA VEZMAYOR</v>
      </c>
      <c r="E139" t="s">
        <v>322</v>
      </c>
      <c r="F139" s="16"/>
      <c r="G139"/>
      <c r="H139" s="16"/>
      <c r="I139"/>
      <c r="J139"/>
      <c r="K139"/>
      <c r="L139"/>
      <c r="M139"/>
      <c r="N139"/>
      <c r="O139"/>
      <c r="P139"/>
      <c r="Q139"/>
      <c r="R139" s="16"/>
      <c r="S139" s="79"/>
      <c r="T139"/>
      <c r="U139" s="79"/>
      <c r="V139" s="79"/>
      <c r="W139" s="12"/>
      <c r="X139" s="12"/>
      <c r="Y139" s="12"/>
      <c r="Z139" s="12"/>
      <c r="AA139"/>
      <c r="AB139"/>
      <c r="AC139" s="12"/>
      <c r="AD139" s="53"/>
      <c r="AE139"/>
      <c r="AF139"/>
      <c r="AG139"/>
      <c r="AH139" s="79"/>
      <c r="AI139"/>
      <c r="AJ139" s="79"/>
      <c r="AK139"/>
      <c r="AL139" s="12"/>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row>
    <row r="140" spans="1:270" s="2" customFormat="1">
      <c r="B140" t="s">
        <v>65</v>
      </c>
      <c r="C140" t="s">
        <v>79</v>
      </c>
      <c r="D140" s="2" t="str">
        <f t="shared" si="3"/>
        <v>RARA VEZCATASTRÓFICO</v>
      </c>
      <c r="E140" t="s">
        <v>321</v>
      </c>
      <c r="F140" s="16"/>
      <c r="G140"/>
      <c r="H140" s="16"/>
      <c r="I140"/>
      <c r="J140"/>
      <c r="K140"/>
      <c r="L140"/>
      <c r="M140"/>
      <c r="N140"/>
      <c r="O140"/>
      <c r="P140"/>
      <c r="Q140"/>
      <c r="R140" s="16"/>
      <c r="S140" s="79"/>
      <c r="T140"/>
      <c r="U140" s="79"/>
      <c r="V140" s="79"/>
      <c r="W140" s="12"/>
      <c r="X140" s="12"/>
      <c r="Y140" s="12"/>
      <c r="Z140" s="12"/>
      <c r="AA140"/>
      <c r="AB140"/>
      <c r="AC140" s="12"/>
      <c r="AD140" s="53"/>
      <c r="AE140"/>
      <c r="AF140"/>
      <c r="AG140"/>
      <c r="AH140" s="79"/>
      <c r="AI140"/>
      <c r="AJ140" s="79"/>
      <c r="AK140"/>
      <c r="AL140" s="12"/>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row>
    <row r="141" spans="1:270" s="2" customFormat="1" ht="16">
      <c r="A141"/>
      <c r="B141"/>
      <c r="C141"/>
      <c r="D141"/>
      <c r="E141"/>
      <c r="F141" s="16"/>
      <c r="G141"/>
      <c r="H141" s="16"/>
      <c r="I141"/>
      <c r="J141"/>
      <c r="K141"/>
      <c r="L141"/>
      <c r="M141"/>
      <c r="N141"/>
      <c r="O141"/>
      <c r="P141"/>
      <c r="Q141"/>
      <c r="R141" s="16"/>
      <c r="S141" s="79"/>
      <c r="T141"/>
      <c r="U141" s="79"/>
      <c r="V141" s="79"/>
      <c r="W141" s="12"/>
      <c r="X141" s="12"/>
      <c r="Y141" s="12"/>
      <c r="Z141" s="12"/>
      <c r="AA141"/>
      <c r="AB141"/>
      <c r="AC141" s="12"/>
      <c r="AD141" s="53"/>
      <c r="AE141"/>
      <c r="AF141" t="s">
        <v>28</v>
      </c>
      <c r="AG141"/>
      <c r="AH141" s="79"/>
      <c r="AI141"/>
      <c r="AJ141" s="79" t="s">
        <v>17</v>
      </c>
      <c r="AK141"/>
      <c r="AL141" s="12"/>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row>
    <row r="142" spans="1:270" s="2" customFormat="1" ht="56">
      <c r="D142"/>
      <c r="E142" s="2" t="s">
        <v>59</v>
      </c>
      <c r="F142" s="17" t="s">
        <v>65</v>
      </c>
      <c r="G142" s="2" t="s">
        <v>73</v>
      </c>
      <c r="H142" s="17">
        <v>1</v>
      </c>
      <c r="J142" s="2" t="s">
        <v>2</v>
      </c>
      <c r="R142" s="17"/>
      <c r="S142" s="80" t="s">
        <v>67</v>
      </c>
      <c r="U142" s="80" t="s">
        <v>248</v>
      </c>
      <c r="V142" s="80" t="s">
        <v>248</v>
      </c>
      <c r="W142" s="67" t="s">
        <v>272</v>
      </c>
      <c r="X142" s="67"/>
      <c r="Y142" s="13" t="s">
        <v>248</v>
      </c>
      <c r="Z142" s="67" t="s">
        <v>272</v>
      </c>
      <c r="AA142" s="2" t="s">
        <v>65</v>
      </c>
      <c r="AB142" s="2" t="s">
        <v>73</v>
      </c>
      <c r="AC142" s="13"/>
      <c r="AD142" s="78"/>
      <c r="AF142" s="73" t="s">
        <v>324</v>
      </c>
      <c r="AG142" s="74" t="s">
        <v>336</v>
      </c>
      <c r="AH142" s="74">
        <v>100</v>
      </c>
      <c r="AI142" s="83" t="s">
        <v>333</v>
      </c>
      <c r="AJ142" s="74"/>
      <c r="AK142" s="74" t="s">
        <v>302</v>
      </c>
      <c r="AL142" s="74">
        <v>2</v>
      </c>
    </row>
    <row r="143" spans="1:270" s="2" customFormat="1" ht="56">
      <c r="D143"/>
      <c r="E143" s="2" t="s">
        <v>60</v>
      </c>
      <c r="F143" s="17" t="s">
        <v>33</v>
      </c>
      <c r="G143" s="2" t="s">
        <v>74</v>
      </c>
      <c r="H143" s="17">
        <v>2</v>
      </c>
      <c r="J143" s="2" t="s">
        <v>54</v>
      </c>
      <c r="R143" s="17"/>
      <c r="S143" s="80" t="s">
        <v>4</v>
      </c>
      <c r="U143" s="80" t="s">
        <v>6</v>
      </c>
      <c r="V143" s="80" t="s">
        <v>6</v>
      </c>
      <c r="W143" s="67" t="s">
        <v>273</v>
      </c>
      <c r="X143" s="67"/>
      <c r="Y143" s="13" t="s">
        <v>6</v>
      </c>
      <c r="Z143" s="67" t="s">
        <v>273</v>
      </c>
      <c r="AA143" s="2" t="s">
        <v>33</v>
      </c>
      <c r="AB143" s="2" t="s">
        <v>74</v>
      </c>
      <c r="AC143" s="13"/>
      <c r="AD143" s="78"/>
      <c r="AF143" s="73" t="s">
        <v>325</v>
      </c>
      <c r="AG143" s="74" t="s">
        <v>337</v>
      </c>
      <c r="AH143" s="74">
        <v>50</v>
      </c>
      <c r="AI143" s="83" t="s">
        <v>334</v>
      </c>
      <c r="AJ143" s="74"/>
      <c r="AK143" s="74" t="s">
        <v>303</v>
      </c>
      <c r="AL143" s="74">
        <v>1</v>
      </c>
    </row>
    <row r="144" spans="1:270" s="2" customFormat="1" ht="42">
      <c r="E144" s="2" t="s">
        <v>5</v>
      </c>
      <c r="F144" s="17" t="s">
        <v>34</v>
      </c>
      <c r="G144" s="2" t="s">
        <v>6</v>
      </c>
      <c r="H144" s="17">
        <v>3</v>
      </c>
      <c r="R144" s="17"/>
      <c r="S144" s="80" t="s">
        <v>3</v>
      </c>
      <c r="U144" s="80" t="s">
        <v>251</v>
      </c>
      <c r="V144" s="80" t="s">
        <v>251</v>
      </c>
      <c r="W144" s="67" t="s">
        <v>274</v>
      </c>
      <c r="X144" s="67"/>
      <c r="Y144" s="13" t="s">
        <v>251</v>
      </c>
      <c r="Z144" s="67" t="s">
        <v>274</v>
      </c>
      <c r="AA144" s="2" t="s">
        <v>34</v>
      </c>
      <c r="AB144" s="2" t="s">
        <v>6</v>
      </c>
      <c r="AC144" s="13"/>
      <c r="AD144" s="78"/>
      <c r="AF144" s="73" t="s">
        <v>326</v>
      </c>
      <c r="AG144" s="74" t="s">
        <v>341</v>
      </c>
      <c r="AH144" s="74">
        <v>0</v>
      </c>
      <c r="AI144" s="83" t="s">
        <v>335</v>
      </c>
      <c r="AJ144" s="74"/>
      <c r="AK144" s="74" t="s">
        <v>304</v>
      </c>
      <c r="AL144" s="74">
        <v>0</v>
      </c>
    </row>
    <row r="145" spans="1:270" s="2" customFormat="1" ht="56">
      <c r="E145" s="2" t="s">
        <v>1</v>
      </c>
      <c r="F145" s="17" t="s">
        <v>35</v>
      </c>
      <c r="G145" s="2" t="s">
        <v>75</v>
      </c>
      <c r="H145" s="17">
        <v>4</v>
      </c>
      <c r="R145" s="17"/>
      <c r="S145" s="80" t="s">
        <v>68</v>
      </c>
      <c r="U145" s="80"/>
      <c r="V145" s="80"/>
      <c r="W145" s="67" t="s">
        <v>275</v>
      </c>
      <c r="X145" s="67"/>
      <c r="Y145" s="13"/>
      <c r="Z145" s="67" t="s">
        <v>275</v>
      </c>
      <c r="AA145" s="2" t="s">
        <v>35</v>
      </c>
      <c r="AB145" s="2" t="s">
        <v>75</v>
      </c>
      <c r="AC145" s="13"/>
      <c r="AD145" s="78"/>
      <c r="AF145" s="73" t="s">
        <v>327</v>
      </c>
      <c r="AG145" s="74" t="s">
        <v>338</v>
      </c>
      <c r="AH145" s="74">
        <v>50</v>
      </c>
      <c r="AI145" s="84" t="s">
        <v>334</v>
      </c>
      <c r="AJ145" s="74"/>
      <c r="AK145" s="74" t="s">
        <v>302</v>
      </c>
      <c r="AL145" s="74">
        <v>2</v>
      </c>
    </row>
    <row r="146" spans="1:270" s="2" customFormat="1" ht="56">
      <c r="E146" s="2" t="s">
        <v>30</v>
      </c>
      <c r="F146" s="17" t="s">
        <v>64</v>
      </c>
      <c r="G146" s="2" t="s">
        <v>79</v>
      </c>
      <c r="H146" s="17">
        <v>5</v>
      </c>
      <c r="R146" s="17"/>
      <c r="S146" s="80"/>
      <c r="U146" s="80"/>
      <c r="V146" s="80"/>
      <c r="W146" s="67" t="s">
        <v>276</v>
      </c>
      <c r="X146" s="67"/>
      <c r="Y146" s="13"/>
      <c r="Z146" s="67" t="s">
        <v>276</v>
      </c>
      <c r="AA146" s="2" t="s">
        <v>64</v>
      </c>
      <c r="AB146" s="2" t="s">
        <v>79</v>
      </c>
      <c r="AC146" s="13"/>
      <c r="AD146" s="78"/>
      <c r="AF146" s="73" t="s">
        <v>328</v>
      </c>
      <c r="AG146" s="74" t="s">
        <v>339</v>
      </c>
      <c r="AH146" s="74">
        <v>50</v>
      </c>
      <c r="AI146" s="84" t="s">
        <v>334</v>
      </c>
      <c r="AJ146" s="74"/>
      <c r="AK146" s="74" t="s">
        <v>302</v>
      </c>
      <c r="AL146" s="74">
        <v>1</v>
      </c>
    </row>
    <row r="147" spans="1:270" s="2" customFormat="1" ht="42">
      <c r="E147" s="2" t="s">
        <v>29</v>
      </c>
      <c r="F147" s="17"/>
      <c r="H147" s="17"/>
      <c r="R147" s="17"/>
      <c r="S147" s="80"/>
      <c r="U147" s="80"/>
      <c r="V147" s="80"/>
      <c r="W147" s="67" t="s">
        <v>277</v>
      </c>
      <c r="X147" s="67"/>
      <c r="Y147" s="13"/>
      <c r="Z147" s="67" t="s">
        <v>277</v>
      </c>
      <c r="AC147" s="13"/>
      <c r="AD147" s="78"/>
      <c r="AF147" s="73" t="s">
        <v>329</v>
      </c>
      <c r="AG147" s="74" t="s">
        <v>340</v>
      </c>
      <c r="AH147" s="74">
        <v>0</v>
      </c>
      <c r="AI147" s="84" t="s">
        <v>335</v>
      </c>
      <c r="AJ147" s="74"/>
      <c r="AK147" s="74" t="s">
        <v>303</v>
      </c>
      <c r="AL147" s="74">
        <v>0</v>
      </c>
    </row>
    <row r="148" spans="1:270" ht="42">
      <c r="A148" s="2"/>
      <c r="B148" s="2"/>
      <c r="C148" s="2"/>
      <c r="D148" s="2"/>
      <c r="E148" s="2" t="s">
        <v>0</v>
      </c>
      <c r="F148" s="17"/>
      <c r="G148" s="2"/>
      <c r="H148" s="17"/>
      <c r="I148" s="2"/>
      <c r="J148" s="2"/>
      <c r="K148" s="2"/>
      <c r="L148" s="2"/>
      <c r="M148" s="2"/>
      <c r="N148" s="2"/>
      <c r="O148" s="2"/>
      <c r="P148" s="2"/>
      <c r="Q148" s="2"/>
      <c r="R148" s="17"/>
      <c r="T148" s="2"/>
      <c r="W148" s="67" t="s">
        <v>278</v>
      </c>
      <c r="X148" s="67"/>
      <c r="Z148" s="67" t="s">
        <v>278</v>
      </c>
      <c r="AA148" s="2"/>
      <c r="AB148" s="2"/>
      <c r="AC148" s="13"/>
      <c r="AD148" s="78"/>
      <c r="AE148" s="2"/>
      <c r="AF148" s="73" t="s">
        <v>330</v>
      </c>
      <c r="AG148" s="74" t="s">
        <v>342</v>
      </c>
      <c r="AH148" s="74">
        <v>0</v>
      </c>
      <c r="AI148" s="84" t="s">
        <v>335</v>
      </c>
      <c r="AJ148" s="74"/>
      <c r="AK148" s="74" t="s">
        <v>304</v>
      </c>
      <c r="AL148" s="74">
        <v>0</v>
      </c>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c r="IW148" s="2"/>
      <c r="IX148" s="2"/>
      <c r="IY148" s="2"/>
      <c r="IZ148" s="2"/>
      <c r="JA148" s="2"/>
      <c r="JB148" s="2"/>
      <c r="JC148" s="2"/>
      <c r="JD148" s="2"/>
      <c r="JE148" s="2"/>
      <c r="JF148" s="2"/>
      <c r="JG148" s="2"/>
      <c r="JH148" s="2"/>
      <c r="JI148" s="2"/>
      <c r="JJ148" s="2"/>
    </row>
    <row r="149" spans="1:270" ht="42">
      <c r="A149" s="2"/>
      <c r="B149" s="2"/>
      <c r="C149" s="2"/>
      <c r="D149" s="2"/>
      <c r="E149" s="2" t="s">
        <v>61</v>
      </c>
      <c r="F149" s="17"/>
      <c r="G149" s="2"/>
      <c r="H149" s="17"/>
      <c r="I149" s="2"/>
      <c r="J149" s="2"/>
      <c r="K149" s="2"/>
      <c r="L149" s="2"/>
      <c r="M149" s="2"/>
      <c r="N149" s="2"/>
      <c r="O149" s="2"/>
      <c r="P149" s="2"/>
      <c r="Q149" s="2"/>
      <c r="R149" s="17"/>
      <c r="S149" s="80"/>
      <c r="T149" s="2"/>
      <c r="U149" s="80"/>
      <c r="V149" s="80"/>
      <c r="W149" s="67" t="s">
        <v>279</v>
      </c>
      <c r="X149" s="67"/>
      <c r="Y149" s="13"/>
      <c r="Z149" s="67" t="s">
        <v>279</v>
      </c>
      <c r="AA149" s="2"/>
      <c r="AB149" s="2" t="s">
        <v>32</v>
      </c>
      <c r="AC149" s="13"/>
      <c r="AD149" s="78"/>
      <c r="AE149" s="2"/>
      <c r="AF149" s="73" t="s">
        <v>331</v>
      </c>
      <c r="AG149" s="74" t="s">
        <v>343</v>
      </c>
      <c r="AH149" s="74">
        <v>0</v>
      </c>
      <c r="AI149" s="84" t="s">
        <v>335</v>
      </c>
      <c r="AJ149" s="74"/>
      <c r="AK149" s="74" t="s">
        <v>302</v>
      </c>
      <c r="AL149" s="74">
        <v>1</v>
      </c>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c r="IW149" s="2"/>
      <c r="IX149" s="2"/>
      <c r="IY149" s="2"/>
      <c r="IZ149" s="2"/>
      <c r="JA149" s="2"/>
      <c r="JB149" s="2"/>
      <c r="JC149" s="2"/>
      <c r="JD149" s="2"/>
      <c r="JE149" s="2"/>
      <c r="JF149" s="2"/>
      <c r="JG149" s="2"/>
      <c r="JH149" s="2"/>
      <c r="JI149" s="2"/>
      <c r="JJ149" s="2"/>
    </row>
    <row r="150" spans="1:270" ht="28">
      <c r="A150" s="2"/>
      <c r="B150" s="2"/>
      <c r="C150" s="2"/>
      <c r="D150" s="2"/>
      <c r="E150" s="2" t="s">
        <v>62</v>
      </c>
      <c r="F150" s="17"/>
      <c r="G150" s="2"/>
      <c r="H150" s="17"/>
      <c r="I150" s="2"/>
      <c r="J150" s="2"/>
      <c r="K150" s="2"/>
      <c r="L150" s="2"/>
      <c r="M150" s="2"/>
      <c r="N150" s="2"/>
      <c r="O150" s="2"/>
      <c r="P150" s="2"/>
      <c r="Q150" s="2"/>
      <c r="S150" s="80"/>
      <c r="U150" s="80"/>
      <c r="V150" s="80"/>
      <c r="W150" s="67" t="s">
        <v>280</v>
      </c>
      <c r="X150" s="67"/>
      <c r="Y150" s="13"/>
      <c r="Z150" s="67" t="s">
        <v>280</v>
      </c>
      <c r="AC150" s="13"/>
      <c r="AF150" t="s">
        <v>332</v>
      </c>
      <c r="AG150" s="17" t="s">
        <v>344</v>
      </c>
      <c r="AH150" s="80">
        <v>0</v>
      </c>
      <c r="AI150" s="84" t="s">
        <v>335</v>
      </c>
      <c r="AJ150" s="80"/>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c r="IW150" s="2"/>
      <c r="IX150" s="2"/>
      <c r="IY150" s="2"/>
      <c r="IZ150" s="2"/>
      <c r="JA150" s="2"/>
      <c r="JB150" s="2"/>
      <c r="JC150" s="2"/>
      <c r="JD150" s="2"/>
      <c r="JE150" s="2"/>
      <c r="JF150" s="2"/>
      <c r="JG150" s="2"/>
      <c r="JH150" s="2"/>
      <c r="JI150" s="2"/>
      <c r="JJ150" s="2"/>
    </row>
    <row r="151" spans="1:270">
      <c r="A151" s="2"/>
      <c r="B151" s="2"/>
      <c r="C151" s="2"/>
      <c r="D151" s="2"/>
      <c r="E151" s="2" t="s">
        <v>63</v>
      </c>
      <c r="F151" s="17"/>
      <c r="G151" s="2"/>
      <c r="H151" s="17"/>
      <c r="I151" s="2"/>
      <c r="J151" s="2"/>
      <c r="K151" s="2"/>
      <c r="L151" s="2"/>
      <c r="M151" s="2"/>
      <c r="N151" s="2"/>
      <c r="O151" s="2"/>
      <c r="P151" s="2"/>
      <c r="Q151" s="2"/>
      <c r="S151" s="80"/>
      <c r="U151" s="80"/>
      <c r="V151" s="80"/>
      <c r="W151" s="13"/>
      <c r="X151" s="13"/>
      <c r="Y151" s="13"/>
      <c r="Z151" s="13"/>
      <c r="AC151" s="13"/>
      <c r="AG151" s="2"/>
      <c r="AH151" s="80"/>
      <c r="AI151" s="2"/>
      <c r="AJ151" s="80"/>
      <c r="AK151" s="2"/>
      <c r="AL151" s="13"/>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c r="IW151" s="2"/>
      <c r="IX151" s="2"/>
      <c r="IY151" s="2"/>
      <c r="IZ151" s="2"/>
      <c r="JA151" s="2"/>
      <c r="JB151" s="2"/>
      <c r="JC151" s="2"/>
      <c r="JD151" s="2"/>
      <c r="JE151" s="2"/>
      <c r="JF151" s="2"/>
      <c r="JG151" s="2"/>
      <c r="JH151" s="2"/>
      <c r="JI151" s="2"/>
      <c r="JJ151" s="2"/>
    </row>
    <row r="152" spans="1:270">
      <c r="A152" s="2"/>
      <c r="B152" s="2"/>
      <c r="C152" s="2"/>
      <c r="D152" s="2"/>
      <c r="F152" s="17"/>
      <c r="G152" s="2"/>
      <c r="H152" s="17"/>
      <c r="I152" s="2"/>
      <c r="J152" s="2"/>
      <c r="K152" s="2"/>
      <c r="L152" s="2"/>
      <c r="M152" s="2"/>
      <c r="N152" s="2"/>
      <c r="O152" s="2"/>
      <c r="P152" s="2"/>
      <c r="Q152" s="2"/>
      <c r="S152" s="80"/>
      <c r="U152" s="80"/>
      <c r="V152" s="80"/>
      <c r="W152" s="13"/>
      <c r="X152" s="13"/>
      <c r="Y152" s="13"/>
      <c r="Z152" s="13"/>
      <c r="AC152" s="13"/>
      <c r="AG152" s="2"/>
      <c r="AH152" s="80"/>
      <c r="AI152" s="2"/>
      <c r="AJ152" s="80"/>
      <c r="AK152" s="2"/>
      <c r="AL152" s="13"/>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c r="IW152" s="2"/>
      <c r="IX152" s="2"/>
      <c r="IY152" s="2"/>
      <c r="IZ152" s="2"/>
      <c r="JA152" s="2"/>
      <c r="JB152" s="2"/>
      <c r="JC152" s="2"/>
      <c r="JD152" s="2"/>
      <c r="JE152" s="2"/>
      <c r="JF152" s="2"/>
      <c r="JG152" s="2"/>
      <c r="JH152" s="2"/>
      <c r="JI152" s="2"/>
      <c r="JJ152" s="2"/>
    </row>
    <row r="153" spans="1:270">
      <c r="A153" s="2"/>
      <c r="B153" s="2"/>
      <c r="C153" s="2"/>
      <c r="D153" s="2"/>
      <c r="F153" s="17"/>
      <c r="G153" s="2"/>
      <c r="H153" s="17"/>
      <c r="I153" s="2"/>
      <c r="J153" s="2"/>
      <c r="K153" s="2"/>
      <c r="L153" s="2"/>
      <c r="M153" s="2"/>
      <c r="N153" s="2"/>
      <c r="O153" s="2"/>
      <c r="P153" s="2"/>
      <c r="Q153" s="2"/>
      <c r="S153" s="80"/>
      <c r="U153" s="80"/>
      <c r="V153" s="80"/>
      <c r="W153" s="13"/>
      <c r="X153" s="13"/>
      <c r="Y153" s="13"/>
      <c r="Z153" s="13"/>
      <c r="AC153" s="13"/>
      <c r="AG153" s="2"/>
      <c r="AH153" s="80"/>
      <c r="AI153" s="2"/>
      <c r="AJ153" s="80"/>
      <c r="AK153" s="2"/>
      <c r="AL153" s="13"/>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c r="IW153" s="2"/>
      <c r="IX153" s="2"/>
      <c r="IY153" s="2"/>
      <c r="IZ153" s="2"/>
      <c r="JA153" s="2"/>
      <c r="JB153" s="2"/>
      <c r="JC153" s="2"/>
      <c r="JD153" s="2"/>
      <c r="JE153" s="2"/>
      <c r="JF153" s="2"/>
      <c r="JG153" s="2"/>
      <c r="JH153" s="2"/>
      <c r="JI153" s="2"/>
      <c r="JJ153" s="2"/>
    </row>
    <row r="154" spans="1:270">
      <c r="E154" s="2"/>
      <c r="I154" s="2"/>
      <c r="J154" s="2"/>
      <c r="K154" s="2"/>
      <c r="M154" s="2"/>
      <c r="N154" s="2"/>
      <c r="O154" s="2"/>
    </row>
    <row r="155" spans="1:270">
      <c r="E155" s="2"/>
      <c r="I155" s="2"/>
      <c r="J155" s="2"/>
      <c r="K155" s="2"/>
      <c r="M155" s="2"/>
      <c r="N155" s="2"/>
      <c r="O155" s="2"/>
    </row>
    <row r="156" spans="1:270">
      <c r="I156" s="2"/>
      <c r="J156" s="2"/>
      <c r="K156" s="2"/>
      <c r="M156" s="2"/>
      <c r="N156" s="2"/>
      <c r="O156" s="2"/>
    </row>
    <row r="157" spans="1:270">
      <c r="R157" s="17"/>
    </row>
    <row r="158" spans="1:270">
      <c r="R158" s="17"/>
    </row>
    <row r="159" spans="1:270">
      <c r="R159" s="17"/>
    </row>
  </sheetData>
  <sheetProtection formatRows="0" insertColumns="0" insertRows="0" insertHyperlinks="0" selectLockedCells="1" sort="0" autoFilter="0" pivotTables="0" selectUnlockedCells="1"/>
  <mergeCells count="113">
    <mergeCell ref="AL12:AL14"/>
    <mergeCell ref="A8:A18"/>
    <mergeCell ref="B8:B18"/>
    <mergeCell ref="A20:E20"/>
    <mergeCell ref="U22:AL22"/>
    <mergeCell ref="AG16:AG17"/>
    <mergeCell ref="AH16:AH17"/>
    <mergeCell ref="AJ16:AJ17"/>
    <mergeCell ref="AL16:AL17"/>
    <mergeCell ref="I19:P19"/>
    <mergeCell ref="U19:AD19"/>
    <mergeCell ref="L16:L17"/>
    <mergeCell ref="M16:M17"/>
    <mergeCell ref="N16:N17"/>
    <mergeCell ref="O16:O17"/>
    <mergeCell ref="A22:D22"/>
    <mergeCell ref="F22:S22"/>
    <mergeCell ref="A19:D19"/>
    <mergeCell ref="D16:D17"/>
    <mergeCell ref="C16:C17"/>
    <mergeCell ref="F16:F17"/>
    <mergeCell ref="G16:G17"/>
    <mergeCell ref="H16:H17"/>
    <mergeCell ref="E16:E17"/>
    <mergeCell ref="AJ12:AJ14"/>
    <mergeCell ref="I16:I17"/>
    <mergeCell ref="J16:J17"/>
    <mergeCell ref="Y8:Y10"/>
    <mergeCell ref="Z8:Z10"/>
    <mergeCell ref="R6:R7"/>
    <mergeCell ref="Z6:Z7"/>
    <mergeCell ref="AJ8:AJ10"/>
    <mergeCell ref="Q16:Q17"/>
    <mergeCell ref="X16:X17"/>
    <mergeCell ref="Y16:Y17"/>
    <mergeCell ref="Z16:Z17"/>
    <mergeCell ref="AA16:AA17"/>
    <mergeCell ref="AB16:AB17"/>
    <mergeCell ref="AC16:AC17"/>
    <mergeCell ref="S8:S10"/>
    <mergeCell ref="Q8:Q10"/>
    <mergeCell ref="R8:R10"/>
    <mergeCell ref="O8:O10"/>
    <mergeCell ref="N8:N10"/>
    <mergeCell ref="K16:K17"/>
    <mergeCell ref="AG12:AG14"/>
    <mergeCell ref="M12:M14"/>
    <mergeCell ref="AH12:AH14"/>
    <mergeCell ref="E8:E10"/>
    <mergeCell ref="F8:F10"/>
    <mergeCell ref="G8:G10"/>
    <mergeCell ref="H8:H10"/>
    <mergeCell ref="I8:I10"/>
    <mergeCell ref="J8:J10"/>
    <mergeCell ref="K8:K10"/>
    <mergeCell ref="L8:L10"/>
    <mergeCell ref="M8:M10"/>
    <mergeCell ref="A1:B4"/>
    <mergeCell ref="AG6:AG7"/>
    <mergeCell ref="V6:V7"/>
    <mergeCell ref="AE6:AE7"/>
    <mergeCell ref="AF6:AF7"/>
    <mergeCell ref="X6:X7"/>
    <mergeCell ref="F6:H6"/>
    <mergeCell ref="I6:L6"/>
    <mergeCell ref="A6:E6"/>
    <mergeCell ref="P6:P7"/>
    <mergeCell ref="Q6:Q7"/>
    <mergeCell ref="S6:S7"/>
    <mergeCell ref="M6:O6"/>
    <mergeCell ref="C8:C10"/>
    <mergeCell ref="D8:D10"/>
    <mergeCell ref="AG8:AG10"/>
    <mergeCell ref="T6:T7"/>
    <mergeCell ref="X8:X10"/>
    <mergeCell ref="Y6:Y7"/>
    <mergeCell ref="AA6:AC6"/>
    <mergeCell ref="AL1:AM1"/>
    <mergeCell ref="C1:AK4"/>
    <mergeCell ref="AL2:AM2"/>
    <mergeCell ref="AL3:AM3"/>
    <mergeCell ref="AL4:AM4"/>
    <mergeCell ref="AD6:AD7"/>
    <mergeCell ref="U6:U7"/>
    <mergeCell ref="W6:W7"/>
    <mergeCell ref="AA8:AA10"/>
    <mergeCell ref="AB8:AB10"/>
    <mergeCell ref="AC8:AC10"/>
    <mergeCell ref="AH6:AI6"/>
    <mergeCell ref="AJ6:AK6"/>
    <mergeCell ref="AL6:AM6"/>
    <mergeCell ref="AE8:AE10"/>
    <mergeCell ref="AL8:AL10"/>
    <mergeCell ref="AH8:AH10"/>
    <mergeCell ref="C12:C14"/>
    <mergeCell ref="D12:D14"/>
    <mergeCell ref="E12:E14"/>
    <mergeCell ref="F12:F14"/>
    <mergeCell ref="G12:G14"/>
    <mergeCell ref="H12:H14"/>
    <mergeCell ref="I12:I14"/>
    <mergeCell ref="J12:J14"/>
    <mergeCell ref="L12:L14"/>
    <mergeCell ref="AC12:AC14"/>
    <mergeCell ref="N12:N14"/>
    <mergeCell ref="O12:O14"/>
    <mergeCell ref="K12:K14"/>
    <mergeCell ref="Q12:Q14"/>
    <mergeCell ref="X12:X14"/>
    <mergeCell ref="Y12:Y14"/>
    <mergeCell ref="Z12:Z14"/>
    <mergeCell ref="AA12:AA14"/>
    <mergeCell ref="AB12:AB14"/>
  </mergeCells>
  <phoneticPr fontId="12" type="noConversion"/>
  <conditionalFormatting sqref="K154">
    <cfRule type="cellIs" dxfId="139" priority="566" stopIfTrue="1" operator="between">
      <formula>30</formula>
      <formula>40</formula>
    </cfRule>
  </conditionalFormatting>
  <conditionalFormatting sqref="N154">
    <cfRule type="cellIs" dxfId="138" priority="534" stopIfTrue="1" operator="between">
      <formula>30</formula>
      <formula>40</formula>
    </cfRule>
  </conditionalFormatting>
  <conditionalFormatting sqref="G8:G12 G23:G138">
    <cfRule type="cellIs" dxfId="137" priority="621" stopIfTrue="1" operator="equal">
      <formula>$G$144</formula>
    </cfRule>
    <cfRule type="cellIs" dxfId="136" priority="622" stopIfTrue="1" operator="equal">
      <formula>$G$143</formula>
    </cfRule>
    <cfRule type="cellIs" dxfId="135" priority="623" stopIfTrue="1" operator="equal">
      <formula>$G$142</formula>
    </cfRule>
  </conditionalFormatting>
  <conditionalFormatting sqref="F8:F12 F23:F138">
    <cfRule type="cellIs" dxfId="134" priority="624" stopIfTrue="1" operator="equal">
      <formula>$F$144</formula>
    </cfRule>
    <cfRule type="cellIs" dxfId="133" priority="625" stopIfTrue="1" operator="equal">
      <formula>$F$143</formula>
    </cfRule>
    <cfRule type="cellIs" dxfId="132" priority="626" stopIfTrue="1" operator="equal">
      <formula>$F$142</formula>
    </cfRule>
  </conditionalFormatting>
  <conditionalFormatting sqref="N155">
    <cfRule type="cellIs" dxfId="131" priority="494" stopIfTrue="1" operator="between">
      <formula>30</formula>
      <formula>40</formula>
    </cfRule>
  </conditionalFormatting>
  <conditionalFormatting sqref="N156">
    <cfRule type="cellIs" dxfId="130" priority="493" stopIfTrue="1" operator="between">
      <formula>30</formula>
      <formula>40</formula>
    </cfRule>
  </conditionalFormatting>
  <conditionalFormatting sqref="K155">
    <cfRule type="cellIs" dxfId="129" priority="492" stopIfTrue="1" operator="between">
      <formula>30</formula>
      <formula>40</formula>
    </cfRule>
  </conditionalFormatting>
  <conditionalFormatting sqref="K156">
    <cfRule type="cellIs" dxfId="128" priority="491" stopIfTrue="1" operator="between">
      <formula>30</formula>
      <formula>40</formula>
    </cfRule>
  </conditionalFormatting>
  <conditionalFormatting sqref="AA23:AA138">
    <cfRule type="cellIs" dxfId="127" priority="278" stopIfTrue="1" operator="equal">
      <formula>#REF!</formula>
    </cfRule>
    <cfRule type="cellIs" dxfId="126" priority="279" operator="equal">
      <formula>#REF!</formula>
    </cfRule>
    <cfRule type="cellIs" dxfId="125" priority="280" operator="equal">
      <formula>#REF!</formula>
    </cfRule>
  </conditionalFormatting>
  <conditionalFormatting sqref="AB23:AB138">
    <cfRule type="cellIs" dxfId="124" priority="281" stopIfTrue="1" operator="equal">
      <formula>#REF!</formula>
    </cfRule>
    <cfRule type="cellIs" dxfId="123" priority="282" stopIfTrue="1" operator="equal">
      <formula>#REF!</formula>
    </cfRule>
    <cfRule type="cellIs" dxfId="122" priority="283" stopIfTrue="1" operator="equal">
      <formula>#REF!</formula>
    </cfRule>
  </conditionalFormatting>
  <conditionalFormatting sqref="AB8:AB10">
    <cfRule type="cellIs" dxfId="121" priority="269" stopIfTrue="1" operator="equal">
      <formula>$G$144</formula>
    </cfRule>
    <cfRule type="cellIs" dxfId="120" priority="270" stopIfTrue="1" operator="equal">
      <formula>$G$143</formula>
    </cfRule>
    <cfRule type="cellIs" dxfId="119" priority="271" stopIfTrue="1" operator="equal">
      <formula>$G$142</formula>
    </cfRule>
  </conditionalFormatting>
  <conditionalFormatting sqref="AA8:AA10">
    <cfRule type="cellIs" dxfId="118" priority="272" stopIfTrue="1" operator="equal">
      <formula>$F$144</formula>
    </cfRule>
    <cfRule type="cellIs" dxfId="117" priority="273" stopIfTrue="1" operator="equal">
      <formula>$F$143</formula>
    </cfRule>
    <cfRule type="cellIs" dxfId="116" priority="274" stopIfTrue="1" operator="equal">
      <formula>$F$142</formula>
    </cfRule>
  </conditionalFormatting>
  <conditionalFormatting sqref="F8:F12 F15">
    <cfRule type="cellIs" dxfId="115" priority="245" operator="equal">
      <formula>$F$145</formula>
    </cfRule>
    <cfRule type="cellIs" dxfId="114" priority="320" stopIfTrue="1" operator="equal">
      <formula>$F$144</formula>
    </cfRule>
    <cfRule type="cellIs" dxfId="113" priority="321" stopIfTrue="1" operator="equal">
      <formula>$F$143</formula>
    </cfRule>
    <cfRule type="cellIs" dxfId="112" priority="322" stopIfTrue="1" operator="equal">
      <formula>$F$142</formula>
    </cfRule>
  </conditionalFormatting>
  <conditionalFormatting sqref="G8:G12 G15">
    <cfRule type="cellIs" dxfId="111" priority="317" stopIfTrue="1" operator="equal">
      <formula>$G$146</formula>
    </cfRule>
    <cfRule type="cellIs" dxfId="110" priority="318" stopIfTrue="1" operator="equal">
      <formula>$G$143</formula>
    </cfRule>
    <cfRule type="cellIs" dxfId="109" priority="319" stopIfTrue="1" operator="equal">
      <formula>$G$142</formula>
    </cfRule>
    <cfRule type="cellIs" dxfId="108" priority="326" stopIfTrue="1" operator="equal">
      <formula>$G$145</formula>
    </cfRule>
    <cfRule type="cellIs" dxfId="107" priority="327" stopIfTrue="1" operator="equal">
      <formula>$G$144</formula>
    </cfRule>
  </conditionalFormatting>
  <conditionalFormatting sqref="AC8:AC9 AC11 H12 AC16 H15">
    <cfRule type="cellIs" dxfId="106" priority="222" operator="equal">
      <formula>"BAJO"</formula>
    </cfRule>
    <cfRule type="cellIs" dxfId="105" priority="223" operator="equal">
      <formula>"MODERADO"</formula>
    </cfRule>
    <cfRule type="cellIs" dxfId="104" priority="224" operator="equal">
      <formula>"ALTO"</formula>
    </cfRule>
    <cfRule type="cellIs" dxfId="103" priority="225" operator="equal">
      <formula>"EXTREMO"</formula>
    </cfRule>
  </conditionalFormatting>
  <conditionalFormatting sqref="H8:H10">
    <cfRule type="cellIs" dxfId="102" priority="206" operator="equal">
      <formula>"BAJO"</formula>
    </cfRule>
    <cfRule type="cellIs" dxfId="101" priority="207" operator="equal">
      <formula>"MODERADO"</formula>
    </cfRule>
    <cfRule type="cellIs" dxfId="100" priority="208" operator="equal">
      <formula>"ALTO"</formula>
    </cfRule>
    <cfRule type="cellIs" dxfId="99" priority="209" operator="equal">
      <formula>"EXTREMO"</formula>
    </cfRule>
  </conditionalFormatting>
  <conditionalFormatting sqref="AA16 AA8:AA11">
    <cfRule type="cellIs" dxfId="98" priority="639" stopIfTrue="1" operator="equal">
      <formula>$AA$146</formula>
    </cfRule>
    <cfRule type="cellIs" dxfId="97" priority="640" stopIfTrue="1" operator="equal">
      <formula>$AA$143</formula>
    </cfRule>
    <cfRule type="cellIs" dxfId="96" priority="641" stopIfTrue="1" operator="equal">
      <formula>$AA$142</formula>
    </cfRule>
    <cfRule type="cellIs" dxfId="95" priority="642" stopIfTrue="1" operator="equal">
      <formula>$AA$145</formula>
    </cfRule>
    <cfRule type="cellIs" dxfId="94" priority="643" stopIfTrue="1" operator="equal">
      <formula>$AA$144</formula>
    </cfRule>
  </conditionalFormatting>
  <conditionalFormatting sqref="AB8:AB11 AB16">
    <cfRule type="cellIs" dxfId="93" priority="649" stopIfTrue="1" operator="equal">
      <formula>$AB$146</formula>
    </cfRule>
    <cfRule type="cellIs" dxfId="92" priority="650" stopIfTrue="1" operator="equal">
      <formula>$AB$143</formula>
    </cfRule>
    <cfRule type="cellIs" dxfId="91" priority="651" stopIfTrue="1" operator="equal">
      <formula>$AB$142</formula>
    </cfRule>
    <cfRule type="cellIs" dxfId="90" priority="652" stopIfTrue="1" operator="equal">
      <formula>$AB$145</formula>
    </cfRule>
    <cfRule type="cellIs" dxfId="89" priority="653" stopIfTrue="1" operator="equal">
      <formula>$AB$144</formula>
    </cfRule>
  </conditionalFormatting>
  <conditionalFormatting sqref="H11">
    <cfRule type="cellIs" dxfId="88" priority="202" operator="equal">
      <formula>"BAJO"</formula>
    </cfRule>
    <cfRule type="cellIs" dxfId="87" priority="203" operator="equal">
      <formula>"MODERADO"</formula>
    </cfRule>
    <cfRule type="cellIs" dxfId="86" priority="204" operator="equal">
      <formula>"ALTO"</formula>
    </cfRule>
    <cfRule type="cellIs" dxfId="85" priority="205" operator="equal">
      <formula>"EXTREMO"</formula>
    </cfRule>
  </conditionalFormatting>
  <conditionalFormatting sqref="AB16">
    <cfRule type="cellIs" dxfId="84" priority="161" stopIfTrue="1" operator="equal">
      <formula>$G$142</formula>
    </cfRule>
  </conditionalFormatting>
  <conditionalFormatting sqref="AA16">
    <cfRule type="cellIs" dxfId="83" priority="162" stopIfTrue="1" operator="equal">
      <formula>$F$142</formula>
    </cfRule>
  </conditionalFormatting>
  <conditionalFormatting sqref="G16">
    <cfRule type="cellIs" dxfId="82" priority="153" stopIfTrue="1" operator="equal">
      <formula>$G$144</formula>
    </cfRule>
    <cfRule type="cellIs" dxfId="81" priority="154" stopIfTrue="1" operator="equal">
      <formula>$G$143</formula>
    </cfRule>
    <cfRule type="cellIs" dxfId="80" priority="155" stopIfTrue="1" operator="equal">
      <formula>$G$142</formula>
    </cfRule>
  </conditionalFormatting>
  <conditionalFormatting sqref="F16">
    <cfRule type="cellIs" dxfId="79" priority="156" stopIfTrue="1" operator="equal">
      <formula>$F$144</formula>
    </cfRule>
    <cfRule type="cellIs" dxfId="78" priority="157" stopIfTrue="1" operator="equal">
      <formula>$F$143</formula>
    </cfRule>
    <cfRule type="cellIs" dxfId="77" priority="158" stopIfTrue="1" operator="equal">
      <formula>$F$142</formula>
    </cfRule>
  </conditionalFormatting>
  <conditionalFormatting sqref="F16">
    <cfRule type="cellIs" dxfId="76" priority="143" operator="equal">
      <formula>$F$145</formula>
    </cfRule>
    <cfRule type="cellIs" dxfId="75" priority="148" stopIfTrue="1" operator="equal">
      <formula>$F$144</formula>
    </cfRule>
    <cfRule type="cellIs" dxfId="74" priority="149" stopIfTrue="1" operator="equal">
      <formula>$F$143</formula>
    </cfRule>
    <cfRule type="cellIs" dxfId="73" priority="150" stopIfTrue="1" operator="equal">
      <formula>$F$142</formula>
    </cfRule>
  </conditionalFormatting>
  <conditionalFormatting sqref="G16">
    <cfRule type="cellIs" dxfId="72" priority="145" stopIfTrue="1" operator="equal">
      <formula>$G$146</formula>
    </cfRule>
    <cfRule type="cellIs" dxfId="71" priority="146" stopIfTrue="1" operator="equal">
      <formula>$G$143</formula>
    </cfRule>
    <cfRule type="cellIs" dxfId="70" priority="147" stopIfTrue="1" operator="equal">
      <formula>$G$142</formula>
    </cfRule>
    <cfRule type="cellIs" dxfId="69" priority="151" stopIfTrue="1" operator="equal">
      <formula>$G$145</formula>
    </cfRule>
    <cfRule type="cellIs" dxfId="68" priority="152" stopIfTrue="1" operator="equal">
      <formula>$G$144</formula>
    </cfRule>
  </conditionalFormatting>
  <conditionalFormatting sqref="H16">
    <cfRule type="cellIs" dxfId="67" priority="139" operator="equal">
      <formula>"BAJO"</formula>
    </cfRule>
    <cfRule type="cellIs" dxfId="66" priority="140" operator="equal">
      <formula>"MODERADO"</formula>
    </cfRule>
    <cfRule type="cellIs" dxfId="65" priority="141" operator="equal">
      <formula>"ALTO"</formula>
    </cfRule>
    <cfRule type="cellIs" dxfId="64" priority="142" operator="equal">
      <formula>"EXTREMO"</formula>
    </cfRule>
  </conditionalFormatting>
  <conditionalFormatting sqref="AC12">
    <cfRule type="cellIs" dxfId="63" priority="113" operator="equal">
      <formula>"BAJO"</formula>
    </cfRule>
    <cfRule type="cellIs" dxfId="62" priority="114" operator="equal">
      <formula>"MODERADO"</formula>
    </cfRule>
    <cfRule type="cellIs" dxfId="61" priority="115" operator="equal">
      <formula>"ALTO"</formula>
    </cfRule>
    <cfRule type="cellIs" dxfId="60" priority="116" operator="equal">
      <formula>"EXTREMO"</formula>
    </cfRule>
  </conditionalFormatting>
  <conditionalFormatting sqref="AA12">
    <cfRule type="cellIs" dxfId="59" priority="117" stopIfTrue="1" operator="equal">
      <formula>$AA$146</formula>
    </cfRule>
    <cfRule type="cellIs" dxfId="58" priority="118" stopIfTrue="1" operator="equal">
      <formula>$AA$143</formula>
    </cfRule>
    <cfRule type="cellIs" dxfId="57" priority="119" stopIfTrue="1" operator="equal">
      <formula>$AA$142</formula>
    </cfRule>
    <cfRule type="cellIs" dxfId="56" priority="120" stopIfTrue="1" operator="equal">
      <formula>$AA$145</formula>
    </cfRule>
    <cfRule type="cellIs" dxfId="55" priority="121" stopIfTrue="1" operator="equal">
      <formula>$AA$144</formula>
    </cfRule>
  </conditionalFormatting>
  <conditionalFormatting sqref="AB12">
    <cfRule type="cellIs" dxfId="54" priority="122" stopIfTrue="1" operator="equal">
      <formula>$AB$146</formula>
    </cfRule>
    <cfRule type="cellIs" dxfId="53" priority="123" stopIfTrue="1" operator="equal">
      <formula>$AB$143</formula>
    </cfRule>
    <cfRule type="cellIs" dxfId="52" priority="124" stopIfTrue="1" operator="equal">
      <formula>$AB$142</formula>
    </cfRule>
    <cfRule type="cellIs" dxfId="51" priority="125" stopIfTrue="1" operator="equal">
      <formula>$AB$145</formula>
    </cfRule>
    <cfRule type="cellIs" dxfId="50" priority="126" stopIfTrue="1" operator="equal">
      <formula>$AB$144</formula>
    </cfRule>
  </conditionalFormatting>
  <conditionalFormatting sqref="AC15">
    <cfRule type="cellIs" dxfId="49" priority="85" operator="equal">
      <formula>"BAJO"</formula>
    </cfRule>
    <cfRule type="cellIs" dxfId="48" priority="86" operator="equal">
      <formula>"MODERADO"</formula>
    </cfRule>
    <cfRule type="cellIs" dxfId="47" priority="87" operator="equal">
      <formula>"ALTO"</formula>
    </cfRule>
    <cfRule type="cellIs" dxfId="46" priority="88" operator="equal">
      <formula>"EXTREMO"</formula>
    </cfRule>
  </conditionalFormatting>
  <conditionalFormatting sqref="AA15">
    <cfRule type="cellIs" dxfId="45" priority="89" stopIfTrue="1" operator="equal">
      <formula>$AA$146</formula>
    </cfRule>
    <cfRule type="cellIs" dxfId="44" priority="90" stopIfTrue="1" operator="equal">
      <formula>$AA$143</formula>
    </cfRule>
    <cfRule type="cellIs" dxfId="43" priority="91" stopIfTrue="1" operator="equal">
      <formula>$AA$142</formula>
    </cfRule>
    <cfRule type="cellIs" dxfId="42" priority="92" stopIfTrue="1" operator="equal">
      <formula>$AA$145</formula>
    </cfRule>
    <cfRule type="cellIs" dxfId="41" priority="93" stopIfTrue="1" operator="equal">
      <formula>$AA$144</formula>
    </cfRule>
  </conditionalFormatting>
  <conditionalFormatting sqref="AB15">
    <cfRule type="cellIs" dxfId="40" priority="94" stopIfTrue="1" operator="equal">
      <formula>$AB$146</formula>
    </cfRule>
    <cfRule type="cellIs" dxfId="39" priority="95" stopIfTrue="1" operator="equal">
      <formula>$AB$143</formula>
    </cfRule>
    <cfRule type="cellIs" dxfId="38" priority="96" stopIfTrue="1" operator="equal">
      <formula>$AB$142</formula>
    </cfRule>
    <cfRule type="cellIs" dxfId="37" priority="97" stopIfTrue="1" operator="equal">
      <formula>$AB$145</formula>
    </cfRule>
    <cfRule type="cellIs" dxfId="36" priority="98" stopIfTrue="1" operator="equal">
      <formula>$AB$144</formula>
    </cfRule>
  </conditionalFormatting>
  <conditionalFormatting sqref="AA19:AA21">
    <cfRule type="cellIs" dxfId="35" priority="29" stopIfTrue="1" operator="equal">
      <formula>#REF!</formula>
    </cfRule>
    <cfRule type="cellIs" dxfId="34" priority="30" operator="equal">
      <formula>#REF!</formula>
    </cfRule>
    <cfRule type="cellIs" dxfId="33" priority="31" operator="equal">
      <formula>#REF!</formula>
    </cfRule>
  </conditionalFormatting>
  <conditionalFormatting sqref="AB19:AB21">
    <cfRule type="cellIs" dxfId="32" priority="32" stopIfTrue="1" operator="equal">
      <formula>#REF!</formula>
    </cfRule>
    <cfRule type="cellIs" dxfId="31" priority="33" stopIfTrue="1" operator="equal">
      <formula>#REF!</formula>
    </cfRule>
    <cfRule type="cellIs" dxfId="30" priority="34" stopIfTrue="1" operator="equal">
      <formula>#REF!</formula>
    </cfRule>
  </conditionalFormatting>
  <conditionalFormatting sqref="F18">
    <cfRule type="cellIs" dxfId="29" priority="19" operator="equal">
      <formula>$F$145</formula>
    </cfRule>
    <cfRule type="cellIs" dxfId="28" priority="24" stopIfTrue="1" operator="equal">
      <formula>$F$144</formula>
    </cfRule>
    <cfRule type="cellIs" dxfId="27" priority="25" stopIfTrue="1" operator="equal">
      <formula>$F$143</formula>
    </cfRule>
    <cfRule type="cellIs" dxfId="26" priority="26" stopIfTrue="1" operator="equal">
      <formula>$F$142</formula>
    </cfRule>
  </conditionalFormatting>
  <conditionalFormatting sqref="G18">
    <cfRule type="cellIs" dxfId="25" priority="21" stopIfTrue="1" operator="equal">
      <formula>$G$146</formula>
    </cfRule>
    <cfRule type="cellIs" dxfId="24" priority="22" stopIfTrue="1" operator="equal">
      <formula>$G$143</formula>
    </cfRule>
    <cfRule type="cellIs" dxfId="23" priority="23" stopIfTrue="1" operator="equal">
      <formula>$G$142</formula>
    </cfRule>
    <cfRule type="cellIs" dxfId="22" priority="27" stopIfTrue="1" operator="equal">
      <formula>$G$145</formula>
    </cfRule>
    <cfRule type="cellIs" dxfId="21" priority="28" stopIfTrue="1" operator="equal">
      <formula>$G$144</formula>
    </cfRule>
  </conditionalFormatting>
  <conditionalFormatting sqref="H18">
    <cfRule type="cellIs" dxfId="20" priority="15" operator="equal">
      <formula>"BAJO"</formula>
    </cfRule>
    <cfRule type="cellIs" dxfId="19" priority="16" operator="equal">
      <formula>"MODERADO"</formula>
    </cfRule>
    <cfRule type="cellIs" dxfId="18" priority="17" operator="equal">
      <formula>"ALTO"</formula>
    </cfRule>
    <cfRule type="cellIs" dxfId="17" priority="18" operator="equal">
      <formula>"EXTREMO"</formula>
    </cfRule>
  </conditionalFormatting>
  <conditionalFormatting sqref="AC18">
    <cfRule type="cellIs" dxfId="16" priority="1" operator="equal">
      <formula>"BAJO"</formula>
    </cfRule>
    <cfRule type="cellIs" dxfId="15" priority="2" operator="equal">
      <formula>"MODERADO"</formula>
    </cfRule>
    <cfRule type="cellIs" dxfId="14" priority="3" operator="equal">
      <formula>"ALTO"</formula>
    </cfRule>
    <cfRule type="cellIs" dxfId="13" priority="4" operator="equal">
      <formula>"EXTREMO"</formula>
    </cfRule>
  </conditionalFormatting>
  <conditionalFormatting sqref="AA18">
    <cfRule type="cellIs" dxfId="12" priority="5" stopIfTrue="1" operator="equal">
      <formula>$AA$146</formula>
    </cfRule>
    <cfRule type="cellIs" dxfId="11" priority="6" stopIfTrue="1" operator="equal">
      <formula>$AA$143</formula>
    </cfRule>
    <cfRule type="cellIs" dxfId="10" priority="7" stopIfTrue="1" operator="equal">
      <formula>$AA$142</formula>
    </cfRule>
    <cfRule type="cellIs" dxfId="9" priority="8" stopIfTrue="1" operator="equal">
      <formula>$AA$145</formula>
    </cfRule>
    <cfRule type="cellIs" dxfId="8" priority="9" stopIfTrue="1" operator="equal">
      <formula>$AA$144</formula>
    </cfRule>
  </conditionalFormatting>
  <conditionalFormatting sqref="AB18">
    <cfRule type="cellIs" dxfId="7" priority="10" stopIfTrue="1" operator="equal">
      <formula>$AB$146</formula>
    </cfRule>
    <cfRule type="cellIs" dxfId="6" priority="11" stopIfTrue="1" operator="equal">
      <formula>$AB$143</formula>
    </cfRule>
    <cfRule type="cellIs" dxfId="5" priority="12" stopIfTrue="1" operator="equal">
      <formula>$AB$142</formula>
    </cfRule>
    <cfRule type="cellIs" dxfId="4" priority="13" stopIfTrue="1" operator="equal">
      <formula>$AB$145</formula>
    </cfRule>
    <cfRule type="cellIs" dxfId="3" priority="14" stopIfTrue="1" operator="equal">
      <formula>$AB$144</formula>
    </cfRule>
  </conditionalFormatting>
  <dataValidations count="16">
    <dataValidation type="list" allowBlank="1" showInputMessage="1" showErrorMessage="1" sqref="AL23:AL138 AH23:AH138 AJ23:AJ138 S23:S138 U23:Z138" xr:uid="{00000000-0002-0000-0000-000000000000}">
      <formula1>$AH$142:$AH$149</formula1>
    </dataValidation>
    <dataValidation type="list" allowBlank="1" showInputMessage="1" showErrorMessage="1" sqref="AA15:AA16 F15:F16 F23:F138 F8:F12 AA8:AA12 F18 AA18" xr:uid="{00000000-0002-0000-0000-000001000000}">
      <formula1>$F$142:$F$146</formula1>
    </dataValidation>
    <dataValidation type="list" allowBlank="1" showInputMessage="1" showErrorMessage="1" sqref="AB15:AB16 G15:G16 G23:G138 G8:G12 AB8:AB12 G18 AB18" xr:uid="{00000000-0002-0000-0000-000002000000}">
      <formula1>$G$142:$G$146</formula1>
    </dataValidation>
    <dataValidation type="list" allowBlank="1" showInputMessage="1" showErrorMessage="1" sqref="R23:R138 R8:R18" xr:uid="{00000000-0002-0000-0000-000003000000}">
      <formula1>$J$142:$J$143</formula1>
    </dataValidation>
    <dataValidation type="list" allowBlank="1" showInputMessage="1" showErrorMessage="1" sqref="AA23:AB138 E23:E115 E21 AA21:AB21" xr:uid="{00000000-0002-0000-0000-000004000000}">
      <formula1>#REF!</formula1>
    </dataValidation>
    <dataValidation type="list" allowBlank="1" showInputMessage="1" showErrorMessage="1" sqref="S8:S18" xr:uid="{00000000-0002-0000-0000-000005000000}">
      <formula1>$S$142:$S$145</formula1>
    </dataValidation>
    <dataValidation type="list" allowBlank="1" showInputMessage="1" showErrorMessage="1" sqref="E15:E16 E8:E12" xr:uid="{00000000-0002-0000-0000-000006000000}">
      <formula1>$E$142:$E$151</formula1>
    </dataValidation>
    <dataValidation type="list" allowBlank="1" showInputMessage="1" showErrorMessage="1" sqref="AJ18 AH18 AH8:AH12 AH15:AH16 AJ8:AJ12 AJ15:AJ16 AL8:AL12 AL15:AL16 AL18" xr:uid="{00000000-0002-0000-0000-000007000000}">
      <formula1>$Y$142:$Y$144</formula1>
    </dataValidation>
    <dataValidation type="list" allowBlank="1" showInputMessage="1" showErrorMessage="1" sqref="X8:X12 X15:X16 X18" xr:uid="{00000000-0002-0000-0000-000008000000}">
      <formula1>"FUERTE,MODERADO,DÉBIL"</formula1>
    </dataValidation>
    <dataValidation type="list" allowBlank="1" showInputMessage="1" showErrorMessage="1" sqref="Y8:Y12 Y15:Y16 Y18" xr:uid="{00000000-0002-0000-0000-000009000000}">
      <formula1>"DIRECTAMENTE,NO DISMINUYE"</formula1>
    </dataValidation>
    <dataValidation type="list" allowBlank="1" showInputMessage="1" showErrorMessage="1" sqref="Z8:Z12 Z15:Z16 Z18" xr:uid="{00000000-0002-0000-0000-00000A000000}">
      <formula1>"DIRECTAMENTE,INDIRECTAMENTE,NO DISMINUYE"</formula1>
    </dataValidation>
    <dataValidation type="list" allowBlank="1" showInputMessage="1" showErrorMessage="1" sqref="U8:U18" xr:uid="{00000000-0002-0000-0000-00000B000000}">
      <formula1>$U$142:$U$144</formula1>
    </dataValidation>
    <dataValidation type="list" allowBlank="1" showInputMessage="1" showErrorMessage="1" sqref="V8:V18" xr:uid="{00000000-0002-0000-0000-00000C000000}">
      <formula1>$V$142:$V$144</formula1>
    </dataValidation>
    <dataValidation type="list" allowBlank="1" showInputMessage="1" showErrorMessage="1" sqref="E19:G19" xr:uid="{00000000-0002-0000-0000-00000D000000}">
      <formula1>$E$168:$E$177</formula1>
    </dataValidation>
    <dataValidation type="list" allowBlank="1" showInputMessage="1" showErrorMessage="1" sqref="R21" xr:uid="{00000000-0002-0000-0000-00000E000000}">
      <formula1>$J$168:$J$169</formula1>
    </dataValidation>
    <dataValidation type="list" allowBlank="1" showInputMessage="1" showErrorMessage="1" sqref="AL21 U21:Z21 S21 AH21 AJ21" xr:uid="{00000000-0002-0000-0000-00000F000000}">
      <formula1>$AH$168:$AH$175</formula1>
    </dataValidation>
  </dataValidations>
  <pageMargins left="0" right="0" top="0.74803149606299213" bottom="0.74803149606299213" header="0.31496062992125984" footer="0.31496062992125984"/>
  <pageSetup paperSize="300" scale="31" orientation="landscape" verticalDpi="4294967292" r:id="rId1"/>
  <drawing r:id="rId2"/>
  <extLst>
    <ext xmlns:x14="http://schemas.microsoft.com/office/spreadsheetml/2009/9/main" uri="{78C0D931-6437-407d-A8EE-F0AAD7539E65}">
      <x14:conditionalFormattings>
        <x14:conditionalFormatting xmlns:xm="http://schemas.microsoft.com/office/excel/2006/main">
          <x14:cfRule type="containsText" priority="246" operator="containsText" id="{7409C311-EEBB-4B57-823D-DBF9E60212B7}">
            <xm:f>NOT(ISERROR(SEARCH($F$146,F8)))</xm:f>
            <xm:f>$F$146</xm:f>
            <x14:dxf>
              <fill>
                <patternFill>
                  <bgColor rgb="FFFF0000"/>
                </patternFill>
              </fill>
            </x14:dxf>
          </x14:cfRule>
          <xm:sqref>F8:F12 F15</xm:sqref>
        </x14:conditionalFormatting>
        <x14:conditionalFormatting xmlns:xm="http://schemas.microsoft.com/office/excel/2006/main">
          <x14:cfRule type="containsText" priority="144" operator="containsText" id="{75853BB6-2D7F-4D3B-BBBB-3EA0F688336F}">
            <xm:f>NOT(ISERROR(SEARCH($F$146,F16)))</xm:f>
            <xm:f>$F$146</xm:f>
            <x14:dxf>
              <fill>
                <patternFill>
                  <bgColor rgb="FFFF0000"/>
                </patternFill>
              </fill>
            </x14:dxf>
          </x14:cfRule>
          <xm:sqref>F16</xm:sqref>
        </x14:conditionalFormatting>
        <x14:conditionalFormatting xmlns:xm="http://schemas.microsoft.com/office/excel/2006/main">
          <x14:cfRule type="containsText" priority="20" operator="containsText" id="{02EC4927-BC08-44FA-BEA6-D12B5A64E1A7}">
            <xm:f>NOT(ISERROR(SEARCH($F$146,F18)))</xm:f>
            <xm:f>$F$146</xm:f>
            <x14:dxf>
              <fill>
                <patternFill>
                  <bgColor rgb="FFFF0000"/>
                </patternFill>
              </fill>
            </x14:dxf>
          </x14:cfRule>
          <xm:sqref>F18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sqref="A1:B1"/>
    </sheetView>
  </sheetViews>
  <sheetFormatPr baseColWidth="10" defaultColWidth="10.83203125" defaultRowHeight="15"/>
  <cols>
    <col min="1" max="1" width="57" customWidth="1"/>
    <col min="2" max="2" width="61.83203125" customWidth="1"/>
    <col min="3" max="3" width="29.5" customWidth="1"/>
  </cols>
  <sheetData>
    <row r="1" spans="1:2">
      <c r="A1" s="282" t="s">
        <v>316</v>
      </c>
      <c r="B1" s="282"/>
    </row>
    <row r="2" spans="1:2" ht="45" customHeight="1">
      <c r="A2" s="75" t="s">
        <v>306</v>
      </c>
      <c r="B2" s="76" t="s">
        <v>311</v>
      </c>
    </row>
    <row r="3" spans="1:2" ht="39" customHeight="1">
      <c r="A3" s="76" t="s">
        <v>307</v>
      </c>
      <c r="B3" s="75" t="s">
        <v>312</v>
      </c>
    </row>
    <row r="4" spans="1:2" ht="69.75" customHeight="1">
      <c r="A4" s="75" t="s">
        <v>308</v>
      </c>
      <c r="B4" s="76" t="s">
        <v>313</v>
      </c>
    </row>
    <row r="5" spans="1:2" ht="43.5" customHeight="1">
      <c r="A5" s="76" t="s">
        <v>309</v>
      </c>
      <c r="B5" s="75" t="s">
        <v>314</v>
      </c>
    </row>
    <row r="6" spans="1:2" ht="68.25" customHeight="1">
      <c r="A6" s="75" t="s">
        <v>310</v>
      </c>
      <c r="B6" s="76" t="s">
        <v>315</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8"/>
  <sheetViews>
    <sheetView topLeftCell="B1" workbookViewId="0">
      <selection activeCell="B4" sqref="B4"/>
    </sheetView>
  </sheetViews>
  <sheetFormatPr baseColWidth="10" defaultColWidth="10.83203125" defaultRowHeight="15"/>
  <cols>
    <col min="1" max="1" width="9.1640625" customWidth="1"/>
    <col min="2" max="2" width="19.33203125" customWidth="1"/>
    <col min="3" max="3" width="61.83203125" customWidth="1"/>
    <col min="4" max="4" width="60.5" customWidth="1"/>
    <col min="6" max="6" width="14.5" customWidth="1"/>
    <col min="7" max="7" width="67.33203125" customWidth="1"/>
    <col min="8" max="8" width="10.83203125" style="35"/>
  </cols>
  <sheetData>
    <row r="1" spans="1:9" ht="16" thickBot="1">
      <c r="A1" s="15" t="s">
        <v>47</v>
      </c>
    </row>
    <row r="2" spans="1:9" ht="16" thickBot="1">
      <c r="A2" s="20" t="s">
        <v>37</v>
      </c>
      <c r="B2" s="21" t="s">
        <v>38</v>
      </c>
      <c r="C2" s="22" t="s">
        <v>39</v>
      </c>
      <c r="D2" s="22" t="s">
        <v>42</v>
      </c>
    </row>
    <row r="3" spans="1:9" ht="40.5" customHeight="1" thickBot="1">
      <c r="A3" s="23">
        <v>1</v>
      </c>
      <c r="B3" s="24" t="s">
        <v>80</v>
      </c>
      <c r="C3" s="25" t="s">
        <v>81</v>
      </c>
      <c r="D3" s="25" t="s">
        <v>82</v>
      </c>
    </row>
    <row r="4" spans="1:9" ht="40.5" customHeight="1" thickBot="1">
      <c r="A4" s="23">
        <v>2</v>
      </c>
      <c r="B4" s="26" t="s">
        <v>43</v>
      </c>
      <c r="C4" s="25" t="s">
        <v>46</v>
      </c>
      <c r="D4" s="25" t="s">
        <v>44</v>
      </c>
    </row>
    <row r="5" spans="1:9" ht="40.5" customHeight="1" thickBot="1">
      <c r="A5" s="23">
        <v>3</v>
      </c>
      <c r="B5" s="27" t="s">
        <v>45</v>
      </c>
      <c r="C5" s="25" t="s">
        <v>46</v>
      </c>
      <c r="D5" s="25" t="s">
        <v>48</v>
      </c>
    </row>
    <row r="6" spans="1:9" ht="40.5" customHeight="1" thickBot="1">
      <c r="A6" s="23">
        <v>4</v>
      </c>
      <c r="B6" s="28" t="s">
        <v>50</v>
      </c>
      <c r="C6" s="25" t="s">
        <v>83</v>
      </c>
      <c r="D6" s="25" t="s">
        <v>49</v>
      </c>
    </row>
    <row r="7" spans="1:9" ht="40.5" customHeight="1" thickBot="1">
      <c r="A7" s="23">
        <v>5</v>
      </c>
      <c r="B7" s="29" t="s">
        <v>84</v>
      </c>
      <c r="C7" s="25" t="s">
        <v>85</v>
      </c>
      <c r="D7" s="25" t="s">
        <v>86</v>
      </c>
    </row>
    <row r="8" spans="1:9">
      <c r="F8" s="15"/>
    </row>
    <row r="9" spans="1:9" ht="15.75" customHeight="1" thickBot="1">
      <c r="A9" s="15" t="s">
        <v>157</v>
      </c>
      <c r="F9" s="15" t="s">
        <v>191</v>
      </c>
    </row>
    <row r="10" spans="1:9" ht="15.75" customHeight="1" thickBot="1">
      <c r="A10" s="20" t="s">
        <v>37</v>
      </c>
      <c r="B10" s="21" t="s">
        <v>38</v>
      </c>
      <c r="C10" s="22" t="s">
        <v>87</v>
      </c>
      <c r="D10" s="22" t="s">
        <v>88</v>
      </c>
      <c r="F10" s="305" t="s">
        <v>158</v>
      </c>
      <c r="G10" s="306"/>
      <c r="H10" s="305" t="s">
        <v>167</v>
      </c>
      <c r="I10" s="306"/>
    </row>
    <row r="11" spans="1:9" ht="18" customHeight="1">
      <c r="A11" s="289">
        <v>1</v>
      </c>
      <c r="B11" s="292" t="s">
        <v>89</v>
      </c>
      <c r="C11" s="30" t="s">
        <v>90</v>
      </c>
      <c r="D11" s="30" t="s">
        <v>96</v>
      </c>
      <c r="F11" s="38" t="s">
        <v>166</v>
      </c>
      <c r="G11" s="37" t="s">
        <v>192</v>
      </c>
      <c r="H11" s="38" t="s">
        <v>182</v>
      </c>
      <c r="I11" s="38" t="s">
        <v>183</v>
      </c>
    </row>
    <row r="12" spans="1:9" ht="18" customHeight="1">
      <c r="A12" s="290"/>
      <c r="B12" s="293"/>
      <c r="C12" s="30" t="s">
        <v>91</v>
      </c>
      <c r="D12" s="30" t="s">
        <v>97</v>
      </c>
      <c r="F12" s="40">
        <v>1</v>
      </c>
      <c r="G12" s="41" t="s">
        <v>159</v>
      </c>
      <c r="H12" s="59">
        <v>1</v>
      </c>
      <c r="I12" s="36"/>
    </row>
    <row r="13" spans="1:9" ht="27" customHeight="1">
      <c r="A13" s="290"/>
      <c r="B13" s="293"/>
      <c r="C13" s="30" t="s">
        <v>92</v>
      </c>
      <c r="D13" s="30" t="s">
        <v>98</v>
      </c>
      <c r="F13" s="40">
        <v>2</v>
      </c>
      <c r="G13" s="41" t="s">
        <v>160</v>
      </c>
      <c r="H13" s="59">
        <v>1</v>
      </c>
      <c r="I13" s="36"/>
    </row>
    <row r="14" spans="1:9" ht="36.75" customHeight="1">
      <c r="A14" s="290"/>
      <c r="B14" s="293"/>
      <c r="C14" s="30" t="s">
        <v>93</v>
      </c>
      <c r="D14" s="30" t="s">
        <v>99</v>
      </c>
      <c r="F14" s="40">
        <v>3</v>
      </c>
      <c r="G14" s="41" t="s">
        <v>161</v>
      </c>
      <c r="H14" s="59">
        <v>1</v>
      </c>
      <c r="I14" s="36"/>
    </row>
    <row r="15" spans="1:9" ht="18" customHeight="1">
      <c r="A15" s="290"/>
      <c r="B15" s="293"/>
      <c r="C15" s="30" t="s">
        <v>94</v>
      </c>
      <c r="D15" s="30" t="s">
        <v>100</v>
      </c>
      <c r="F15" s="40">
        <v>4</v>
      </c>
      <c r="G15" s="41" t="s">
        <v>162</v>
      </c>
      <c r="H15" s="59">
        <v>1</v>
      </c>
      <c r="I15" s="36"/>
    </row>
    <row r="16" spans="1:9" ht="18" customHeight="1" thickBot="1">
      <c r="A16" s="291"/>
      <c r="B16" s="294"/>
      <c r="C16" s="31" t="s">
        <v>95</v>
      </c>
      <c r="D16" s="31" t="s">
        <v>101</v>
      </c>
      <c r="F16" s="40">
        <v>5</v>
      </c>
      <c r="G16" s="41" t="s">
        <v>163</v>
      </c>
      <c r="H16" s="59">
        <v>1</v>
      </c>
      <c r="I16" s="36"/>
    </row>
    <row r="17" spans="1:9" ht="18" customHeight="1">
      <c r="A17" s="295">
        <v>2</v>
      </c>
      <c r="B17" s="296" t="s">
        <v>102</v>
      </c>
      <c r="C17" s="30" t="s">
        <v>103</v>
      </c>
      <c r="D17" s="30" t="s">
        <v>108</v>
      </c>
      <c r="F17" s="40">
        <v>6</v>
      </c>
      <c r="G17" s="41" t="s">
        <v>164</v>
      </c>
      <c r="H17" s="59"/>
      <c r="I17" s="36"/>
    </row>
    <row r="18" spans="1:9" ht="30.75" customHeight="1">
      <c r="A18" s="290"/>
      <c r="B18" s="297"/>
      <c r="C18" s="30" t="s">
        <v>104</v>
      </c>
      <c r="D18" s="30" t="s">
        <v>109</v>
      </c>
      <c r="F18" s="42">
        <v>7</v>
      </c>
      <c r="G18" s="43" t="s">
        <v>165</v>
      </c>
      <c r="H18" s="60">
        <v>1</v>
      </c>
      <c r="I18" s="44"/>
    </row>
    <row r="19" spans="1:9" ht="24.75" customHeight="1">
      <c r="A19" s="290"/>
      <c r="B19" s="297"/>
      <c r="C19" s="30" t="s">
        <v>105</v>
      </c>
      <c r="D19" s="30" t="s">
        <v>110</v>
      </c>
      <c r="F19" s="40">
        <v>8</v>
      </c>
      <c r="G19" s="39" t="s">
        <v>170</v>
      </c>
      <c r="H19" s="40">
        <v>1</v>
      </c>
      <c r="I19" s="40"/>
    </row>
    <row r="20" spans="1:9" ht="42" customHeight="1">
      <c r="A20" s="290"/>
      <c r="B20" s="297"/>
      <c r="C20" s="30" t="s">
        <v>106</v>
      </c>
      <c r="D20" s="30" t="s">
        <v>111</v>
      </c>
      <c r="F20" s="40">
        <v>9</v>
      </c>
      <c r="G20" s="41" t="s">
        <v>171</v>
      </c>
      <c r="H20" s="40"/>
      <c r="I20" s="40"/>
    </row>
    <row r="21" spans="1:9" ht="18" customHeight="1">
      <c r="A21" s="290"/>
      <c r="B21" s="297"/>
      <c r="C21" s="30" t="s">
        <v>107</v>
      </c>
      <c r="D21" s="30" t="s">
        <v>112</v>
      </c>
      <c r="F21" s="40">
        <v>10</v>
      </c>
      <c r="G21" s="41" t="s">
        <v>172</v>
      </c>
      <c r="H21" s="40">
        <v>1</v>
      </c>
      <c r="I21" s="40"/>
    </row>
    <row r="22" spans="1:9" ht="18" customHeight="1" thickBot="1">
      <c r="A22" s="291"/>
      <c r="B22" s="298"/>
      <c r="C22" s="31" t="s">
        <v>95</v>
      </c>
      <c r="D22" s="31" t="s">
        <v>113</v>
      </c>
      <c r="F22" s="40">
        <v>11</v>
      </c>
      <c r="G22" s="41" t="s">
        <v>173</v>
      </c>
      <c r="H22" s="40">
        <v>1</v>
      </c>
      <c r="I22" s="40"/>
    </row>
    <row r="23" spans="1:9" ht="18" customHeight="1">
      <c r="A23" s="295">
        <v>3</v>
      </c>
      <c r="B23" s="300" t="s">
        <v>40</v>
      </c>
      <c r="C23" s="32" t="s">
        <v>114</v>
      </c>
      <c r="D23" s="32" t="s">
        <v>120</v>
      </c>
      <c r="F23" s="40">
        <v>12</v>
      </c>
      <c r="G23" s="41" t="s">
        <v>174</v>
      </c>
      <c r="H23" s="40">
        <v>1</v>
      </c>
      <c r="I23" s="40"/>
    </row>
    <row r="24" spans="1:9" ht="36" customHeight="1">
      <c r="A24" s="290"/>
      <c r="B24" s="301"/>
      <c r="C24" s="30" t="s">
        <v>115</v>
      </c>
      <c r="D24" s="30" t="s">
        <v>121</v>
      </c>
      <c r="F24" s="40">
        <v>13</v>
      </c>
      <c r="G24" s="41" t="s">
        <v>175</v>
      </c>
      <c r="H24" s="40">
        <v>1</v>
      </c>
      <c r="I24" s="40"/>
    </row>
    <row r="25" spans="1:9" ht="26.25" customHeight="1">
      <c r="A25" s="290"/>
      <c r="B25" s="301"/>
      <c r="C25" s="30" t="s">
        <v>116</v>
      </c>
      <c r="D25" s="30" t="s">
        <v>122</v>
      </c>
      <c r="F25" s="40">
        <v>14</v>
      </c>
      <c r="G25" s="41" t="s">
        <v>176</v>
      </c>
      <c r="H25" s="40">
        <v>1</v>
      </c>
      <c r="I25" s="40"/>
    </row>
    <row r="26" spans="1:9" ht="25.5" customHeight="1">
      <c r="A26" s="290"/>
      <c r="B26" s="301"/>
      <c r="C26" s="30" t="s">
        <v>117</v>
      </c>
      <c r="D26" s="30" t="s">
        <v>123</v>
      </c>
      <c r="F26" s="40">
        <v>15</v>
      </c>
      <c r="G26" s="41" t="s">
        <v>177</v>
      </c>
      <c r="H26" s="40"/>
      <c r="I26" s="40"/>
    </row>
    <row r="27" spans="1:9" ht="28.5" customHeight="1">
      <c r="A27" s="290"/>
      <c r="B27" s="301"/>
      <c r="C27" s="30" t="s">
        <v>118</v>
      </c>
      <c r="D27" s="30" t="s">
        <v>124</v>
      </c>
      <c r="F27" s="40">
        <v>16</v>
      </c>
      <c r="G27" s="41" t="s">
        <v>178</v>
      </c>
      <c r="H27" s="40"/>
      <c r="I27" s="40"/>
    </row>
    <row r="28" spans="1:9" ht="24.75" customHeight="1">
      <c r="A28" s="290"/>
      <c r="B28" s="301"/>
      <c r="C28" s="30" t="s">
        <v>119</v>
      </c>
      <c r="D28" s="30" t="s">
        <v>125</v>
      </c>
      <c r="F28" s="40">
        <v>17</v>
      </c>
      <c r="G28" s="41" t="s">
        <v>179</v>
      </c>
      <c r="H28" s="40"/>
      <c r="I28" s="40"/>
    </row>
    <row r="29" spans="1:9" ht="27.75" customHeight="1">
      <c r="A29" s="290"/>
      <c r="B29" s="301"/>
      <c r="C29" s="33"/>
      <c r="D29" s="30" t="s">
        <v>126</v>
      </c>
      <c r="F29" s="40">
        <v>18</v>
      </c>
      <c r="G29" s="41" t="s">
        <v>180</v>
      </c>
      <c r="H29" s="40"/>
      <c r="I29" s="40"/>
    </row>
    <row r="30" spans="1:9" ht="24.75" customHeight="1">
      <c r="A30" s="290"/>
      <c r="B30" s="301"/>
      <c r="C30" s="33"/>
      <c r="D30" s="30" t="s">
        <v>127</v>
      </c>
      <c r="F30" s="40">
        <v>19</v>
      </c>
      <c r="G30" s="41" t="s">
        <v>181</v>
      </c>
      <c r="H30" s="40"/>
      <c r="I30" s="40"/>
    </row>
    <row r="31" spans="1:9" ht="31.5" customHeight="1" thickBot="1">
      <c r="A31" s="299"/>
      <c r="B31" s="302"/>
      <c r="C31" s="34"/>
      <c r="D31" s="31" t="s">
        <v>128</v>
      </c>
      <c r="F31" s="45" t="s">
        <v>184</v>
      </c>
      <c r="G31" s="45"/>
      <c r="H31" s="45">
        <f>SUM(H12:H30)</f>
        <v>12</v>
      </c>
      <c r="I31" s="45"/>
    </row>
    <row r="32" spans="1:9">
      <c r="A32" s="289">
        <v>4</v>
      </c>
      <c r="B32" s="307" t="s">
        <v>129</v>
      </c>
      <c r="C32" s="30" t="s">
        <v>130</v>
      </c>
      <c r="D32" s="30" t="s">
        <v>136</v>
      </c>
      <c r="F32" s="303" t="s">
        <v>193</v>
      </c>
      <c r="G32" s="303"/>
      <c r="H32" s="303"/>
      <c r="I32" s="304"/>
    </row>
    <row r="33" spans="1:7">
      <c r="A33" s="290"/>
      <c r="B33" s="308"/>
      <c r="C33" s="30" t="s">
        <v>131</v>
      </c>
      <c r="D33" s="30" t="s">
        <v>137</v>
      </c>
    </row>
    <row r="34" spans="1:7" ht="29.25" customHeight="1">
      <c r="A34" s="290"/>
      <c r="B34" s="308"/>
      <c r="C34" s="30" t="s">
        <v>132</v>
      </c>
      <c r="D34" s="30" t="s">
        <v>138</v>
      </c>
    </row>
    <row r="35" spans="1:7" ht="24.75" customHeight="1">
      <c r="A35" s="290"/>
      <c r="B35" s="308"/>
      <c r="C35" s="30" t="s">
        <v>133</v>
      </c>
      <c r="D35" s="30" t="s">
        <v>139</v>
      </c>
      <c r="F35" t="s">
        <v>185</v>
      </c>
    </row>
    <row r="36" spans="1:7" ht="37.5" customHeight="1">
      <c r="A36" s="290"/>
      <c r="B36" s="308"/>
      <c r="C36" s="30" t="s">
        <v>134</v>
      </c>
      <c r="D36" s="30" t="s">
        <v>140</v>
      </c>
      <c r="F36" t="s">
        <v>186</v>
      </c>
    </row>
    <row r="37" spans="1:7" ht="28">
      <c r="A37" s="290"/>
      <c r="B37" s="308"/>
      <c r="C37" s="30" t="s">
        <v>135</v>
      </c>
      <c r="D37" s="30" t="s">
        <v>141</v>
      </c>
      <c r="F37" t="s">
        <v>187</v>
      </c>
    </row>
    <row r="38" spans="1:7" ht="29" thickBot="1">
      <c r="A38" s="290"/>
      <c r="B38" s="308"/>
      <c r="C38" s="33"/>
      <c r="D38" s="30" t="s">
        <v>142</v>
      </c>
    </row>
    <row r="39" spans="1:7" ht="29" thickBot="1">
      <c r="A39" s="299"/>
      <c r="B39" s="309"/>
      <c r="C39" s="34"/>
      <c r="D39" s="31" t="s">
        <v>143</v>
      </c>
      <c r="F39" s="46" t="s">
        <v>40</v>
      </c>
      <c r="G39" s="51" t="s">
        <v>188</v>
      </c>
    </row>
    <row r="40" spans="1:7" ht="16" thickBot="1">
      <c r="A40" s="283">
        <v>5</v>
      </c>
      <c r="B40" s="286" t="s">
        <v>41</v>
      </c>
      <c r="C40" s="32" t="s">
        <v>144</v>
      </c>
      <c r="D40" s="32" t="s">
        <v>150</v>
      </c>
      <c r="F40" s="47" t="s">
        <v>129</v>
      </c>
      <c r="G40" s="52" t="s">
        <v>189</v>
      </c>
    </row>
    <row r="41" spans="1:7" ht="16" thickBot="1">
      <c r="A41" s="284"/>
      <c r="B41" s="287"/>
      <c r="C41" s="30" t="s">
        <v>145</v>
      </c>
      <c r="D41" s="30" t="s">
        <v>151</v>
      </c>
      <c r="F41" s="50" t="s">
        <v>41</v>
      </c>
      <c r="G41" s="51" t="s">
        <v>190</v>
      </c>
    </row>
    <row r="42" spans="1:7" ht="28">
      <c r="A42" s="284"/>
      <c r="B42" s="287"/>
      <c r="C42" s="30" t="s">
        <v>146</v>
      </c>
      <c r="D42" s="30" t="s">
        <v>137</v>
      </c>
      <c r="F42" s="48"/>
    </row>
    <row r="43" spans="1:7" ht="42">
      <c r="A43" s="284"/>
      <c r="B43" s="287"/>
      <c r="C43" s="30" t="s">
        <v>147</v>
      </c>
      <c r="D43" s="30" t="s">
        <v>152</v>
      </c>
      <c r="F43" s="48"/>
    </row>
    <row r="44" spans="1:7" ht="28">
      <c r="A44" s="284"/>
      <c r="B44" s="287"/>
      <c r="C44" s="30" t="s">
        <v>148</v>
      </c>
      <c r="D44" s="30" t="s">
        <v>153</v>
      </c>
      <c r="F44" s="48"/>
    </row>
    <row r="45" spans="1:7" ht="28">
      <c r="A45" s="284"/>
      <c r="B45" s="287"/>
      <c r="C45" s="30" t="s">
        <v>149</v>
      </c>
      <c r="D45" s="30" t="s">
        <v>154</v>
      </c>
      <c r="F45" s="48"/>
    </row>
    <row r="46" spans="1:7" ht="28">
      <c r="A46" s="284"/>
      <c r="B46" s="287"/>
      <c r="C46" s="33"/>
      <c r="D46" s="30" t="s">
        <v>155</v>
      </c>
      <c r="F46" s="48"/>
    </row>
    <row r="47" spans="1:7" ht="29" thickBot="1">
      <c r="A47" s="285"/>
      <c r="B47" s="288"/>
      <c r="C47" s="34"/>
      <c r="D47" s="31" t="s">
        <v>156</v>
      </c>
      <c r="F47" s="48"/>
    </row>
    <row r="48" spans="1:7">
      <c r="F48" s="49"/>
    </row>
  </sheetData>
  <mergeCells count="13">
    <mergeCell ref="F32:I32"/>
    <mergeCell ref="H10:I10"/>
    <mergeCell ref="F10:G10"/>
    <mergeCell ref="A32:A39"/>
    <mergeCell ref="B32:B39"/>
    <mergeCell ref="A40:A47"/>
    <mergeCell ref="B40:B47"/>
    <mergeCell ref="A11:A16"/>
    <mergeCell ref="B11:B16"/>
    <mergeCell ref="A17:A22"/>
    <mergeCell ref="B17:B22"/>
    <mergeCell ref="A23:A31"/>
    <mergeCell ref="B23:B31"/>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9"/>
  <sheetViews>
    <sheetView topLeftCell="B1" workbookViewId="0">
      <selection activeCell="B9" sqref="B9"/>
    </sheetView>
  </sheetViews>
  <sheetFormatPr baseColWidth="10" defaultColWidth="10.83203125" defaultRowHeight="15"/>
  <cols>
    <col min="1" max="1" width="24.5" customWidth="1"/>
    <col min="2" max="2" width="90.6640625" customWidth="1"/>
    <col min="3" max="3" width="29.5" customWidth="1"/>
  </cols>
  <sheetData>
    <row r="1" spans="1:3" ht="53.25" customHeight="1">
      <c r="A1" s="314" t="s">
        <v>372</v>
      </c>
      <c r="B1" s="313"/>
      <c r="C1" s="142"/>
    </row>
    <row r="2" spans="1:3" ht="63" customHeight="1">
      <c r="A2" s="313" t="s">
        <v>373</v>
      </c>
      <c r="B2" s="313"/>
      <c r="C2" s="143"/>
    </row>
    <row r="3" spans="1:3" ht="15.75" customHeight="1" thickBot="1">
      <c r="A3" s="143"/>
      <c r="B3" s="144"/>
      <c r="C3" s="144"/>
    </row>
    <row r="4" spans="1:3" ht="16" thickBot="1">
      <c r="A4" s="145" t="s">
        <v>374</v>
      </c>
      <c r="B4" s="145" t="s">
        <v>375</v>
      </c>
      <c r="C4" s="146"/>
    </row>
    <row r="5" spans="1:3" ht="48.75" customHeight="1" thickBot="1">
      <c r="A5" s="147" t="s">
        <v>376</v>
      </c>
      <c r="B5" s="148" t="s">
        <v>377</v>
      </c>
    </row>
    <row r="6" spans="1:3" ht="35.25" customHeight="1" thickBot="1">
      <c r="A6" s="147" t="s">
        <v>378</v>
      </c>
      <c r="B6" s="148" t="s">
        <v>379</v>
      </c>
    </row>
    <row r="7" spans="1:3" ht="45.75" customHeight="1" thickBot="1">
      <c r="A7" s="147" t="s">
        <v>380</v>
      </c>
      <c r="B7" s="148" t="s">
        <v>381</v>
      </c>
    </row>
    <row r="8" spans="1:3" ht="31.5" customHeight="1" thickBot="1">
      <c r="A8" s="147" t="s">
        <v>382</v>
      </c>
      <c r="B8" s="148" t="s">
        <v>383</v>
      </c>
    </row>
    <row r="10" spans="1:3" ht="16" thickBot="1">
      <c r="A10" s="315" t="s">
        <v>384</v>
      </c>
      <c r="B10" s="315"/>
    </row>
    <row r="11" spans="1:3" ht="30">
      <c r="A11" s="310" t="s">
        <v>385</v>
      </c>
      <c r="B11" s="149" t="s">
        <v>386</v>
      </c>
    </row>
    <row r="12" spans="1:3" ht="45">
      <c r="A12" s="311"/>
      <c r="B12" s="150" t="s">
        <v>387</v>
      </c>
    </row>
    <row r="13" spans="1:3" ht="46" thickBot="1">
      <c r="A13" s="312"/>
      <c r="B13" s="151" t="s">
        <v>388</v>
      </c>
    </row>
    <row r="14" spans="1:3" ht="45">
      <c r="A14" s="310" t="s">
        <v>389</v>
      </c>
      <c r="B14" s="152" t="s">
        <v>390</v>
      </c>
    </row>
    <row r="15" spans="1:3" ht="45">
      <c r="A15" s="311"/>
      <c r="B15" s="153" t="s">
        <v>391</v>
      </c>
    </row>
    <row r="16" spans="1:3" ht="46" thickBot="1">
      <c r="A16" s="312"/>
      <c r="B16" s="154" t="s">
        <v>392</v>
      </c>
    </row>
    <row r="17" spans="1:2" ht="45">
      <c r="A17" s="310" t="s">
        <v>393</v>
      </c>
      <c r="B17" s="152" t="s">
        <v>394</v>
      </c>
    </row>
    <row r="18" spans="1:2" ht="45">
      <c r="A18" s="311"/>
      <c r="B18" s="153" t="s">
        <v>395</v>
      </c>
    </row>
    <row r="19" spans="1:2" ht="46" thickBot="1">
      <c r="A19" s="312"/>
      <c r="B19" s="154" t="s">
        <v>396</v>
      </c>
    </row>
  </sheetData>
  <mergeCells count="6">
    <mergeCell ref="A17:A19"/>
    <mergeCell ref="A2:B2"/>
    <mergeCell ref="A1:B1"/>
    <mergeCell ref="A10:B10"/>
    <mergeCell ref="A11:A13"/>
    <mergeCell ref="A14:A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4"/>
  <sheetViews>
    <sheetView workbookViewId="0">
      <selection activeCell="B1" sqref="B1"/>
    </sheetView>
  </sheetViews>
  <sheetFormatPr baseColWidth="10" defaultColWidth="10.83203125" defaultRowHeight="15"/>
  <cols>
    <col min="1" max="1" width="28.83203125" customWidth="1"/>
    <col min="2" max="2" width="61.83203125" customWidth="1"/>
    <col min="3" max="3" width="29.5" customWidth="1"/>
  </cols>
  <sheetData>
    <row r="2" spans="1:3">
      <c r="A2" s="316" t="s">
        <v>198</v>
      </c>
      <c r="B2" s="316"/>
      <c r="C2" s="54" t="s">
        <v>199</v>
      </c>
    </row>
    <row r="3" spans="1:3" ht="59.25" customHeight="1">
      <c r="A3" s="54" t="s">
        <v>196</v>
      </c>
      <c r="B3" s="55" t="s">
        <v>194</v>
      </c>
      <c r="C3" s="55" t="s">
        <v>200</v>
      </c>
    </row>
    <row r="4" spans="1:3" ht="61">
      <c r="A4" s="54" t="s">
        <v>197</v>
      </c>
      <c r="B4" s="55" t="s">
        <v>195</v>
      </c>
      <c r="C4" s="55" t="s">
        <v>201</v>
      </c>
    </row>
  </sheetData>
  <mergeCells count="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15"/>
  <sheetViews>
    <sheetView workbookViewId="0">
      <selection activeCell="A4" sqref="A4"/>
    </sheetView>
  </sheetViews>
  <sheetFormatPr baseColWidth="10" defaultColWidth="10.83203125" defaultRowHeight="15"/>
  <cols>
    <col min="1" max="1" width="28.83203125" customWidth="1"/>
    <col min="2" max="2" width="61.83203125" customWidth="1"/>
  </cols>
  <sheetData>
    <row r="2" spans="1:2">
      <c r="A2" s="316" t="s">
        <v>237</v>
      </c>
      <c r="B2" s="316"/>
    </row>
    <row r="3" spans="1:2" ht="45.75" customHeight="1">
      <c r="A3" s="54" t="s">
        <v>238</v>
      </c>
      <c r="B3" s="89" t="s">
        <v>241</v>
      </c>
    </row>
    <row r="4" spans="1:2" ht="45">
      <c r="A4" s="56" t="s">
        <v>245</v>
      </c>
      <c r="B4" s="89" t="s">
        <v>244</v>
      </c>
    </row>
    <row r="5" spans="1:2" ht="30">
      <c r="A5" s="54" t="s">
        <v>239</v>
      </c>
      <c r="B5" s="89" t="s">
        <v>243</v>
      </c>
    </row>
    <row r="6" spans="1:2" ht="30">
      <c r="A6" s="54" t="s">
        <v>240</v>
      </c>
      <c r="B6" s="89" t="s">
        <v>242</v>
      </c>
    </row>
    <row r="15" spans="1:2">
      <c r="B15" s="77"/>
    </row>
  </sheetData>
  <mergeCells count="1">
    <mergeCell ref="A2:B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65"/>
  <sheetViews>
    <sheetView topLeftCell="A149" zoomScale="120" zoomScaleNormal="120" workbookViewId="0">
      <selection activeCell="B144" sqref="B144"/>
    </sheetView>
  </sheetViews>
  <sheetFormatPr baseColWidth="10" defaultColWidth="10.83203125" defaultRowHeight="11"/>
  <cols>
    <col min="1" max="1" width="19.83203125" style="95" customWidth="1"/>
    <col min="2" max="2" width="54.6640625" style="95" customWidth="1"/>
    <col min="3" max="3" width="13.5" style="95" customWidth="1"/>
    <col min="4" max="4" width="13.83203125" style="95" customWidth="1"/>
    <col min="5" max="5" width="12.5" style="98" customWidth="1"/>
    <col min="6" max="6" width="10.83203125" style="95"/>
    <col min="7" max="7" width="16.5" style="95" customWidth="1"/>
    <col min="8" max="8" width="54.83203125" style="95" customWidth="1"/>
    <col min="9" max="9" width="15.83203125" style="95" customWidth="1"/>
    <col min="10" max="10" width="13.83203125" style="95" customWidth="1"/>
    <col min="11" max="11" width="10.33203125" style="98" bestFit="1" customWidth="1"/>
    <col min="12" max="12" width="10.83203125" style="95"/>
    <col min="13" max="13" width="25.33203125" style="95" customWidth="1"/>
    <col min="14" max="14" width="28.5" style="95" customWidth="1"/>
    <col min="15" max="16384" width="10.83203125" style="95"/>
  </cols>
  <sheetData>
    <row r="1" spans="1:17">
      <c r="A1" s="94" t="s">
        <v>236</v>
      </c>
      <c r="B1" s="94" t="str">
        <f>+'MAPA DE RIESGOS'!D8</f>
        <v>Posibilidad de pérdida del registro calificado e inactivación de los programas académicos.</v>
      </c>
      <c r="C1" s="94"/>
      <c r="D1" s="94"/>
      <c r="E1" s="94"/>
      <c r="F1" s="94"/>
      <c r="G1" s="94" t="s">
        <v>236</v>
      </c>
      <c r="H1" s="94" t="str">
        <f>+'MAPA DE RIESGOS'!D8</f>
        <v>Posibilidad de pérdida del registro calificado e inactivación de los programas académicos.</v>
      </c>
      <c r="I1" s="94"/>
      <c r="J1" s="94"/>
      <c r="K1" s="94"/>
      <c r="M1" s="94" t="s">
        <v>236</v>
      </c>
      <c r="N1" s="94" t="str">
        <f>+'MAPA DE RIESGOS'!D8</f>
        <v>Posibilidad de pérdida del registro calificado e inactivación de los programas académicos.</v>
      </c>
      <c r="O1" s="94"/>
      <c r="P1" s="94"/>
      <c r="Q1" s="94"/>
    </row>
    <row r="2" spans="1:17" ht="22.5" customHeight="1">
      <c r="A2" s="96" t="s">
        <v>253</v>
      </c>
      <c r="B2" s="322" t="str">
        <f>+'MAPA DE RIESGOS'!P8</f>
        <v>Carencia de procesos de autoevaluación sistemáticos que permita medir y hacer seguimiento en tiempo real la calidad y pertinencia de los programas académicos y de la institución.</v>
      </c>
      <c r="C2" s="322"/>
      <c r="D2" s="322"/>
      <c r="E2" s="322"/>
      <c r="F2" s="97"/>
      <c r="G2" s="96" t="s">
        <v>406</v>
      </c>
      <c r="H2" s="322" t="str">
        <f>+'MAPA DE RIESGOS'!P9</f>
        <v xml:space="preserve">Ausencia de seguimiento a los registros calificados </v>
      </c>
      <c r="I2" s="322"/>
      <c r="J2" s="322"/>
      <c r="K2" s="322"/>
      <c r="M2" s="96" t="s">
        <v>407</v>
      </c>
      <c r="N2" s="322" t="str">
        <f>+'MAPA DE RIESGOS'!P10</f>
        <v>Falta de compromiso por parte de la comunidad administrativa y directiva en la oportunidad de respuesta a los requerimientos del proceso de autoevaluación.</v>
      </c>
      <c r="O2" s="322"/>
      <c r="P2" s="322"/>
      <c r="Q2" s="322"/>
    </row>
    <row r="3" spans="1:17" ht="11.25" customHeight="1">
      <c r="A3" s="99" t="s">
        <v>234</v>
      </c>
      <c r="B3" s="323" t="str">
        <f>+'MAPA DE RIESGOS'!T8</f>
        <v>Diseño del cronograma de autoevaluación y ejecución del mismo, cada dos (2) años.</v>
      </c>
      <c r="C3" s="323"/>
      <c r="D3" s="323"/>
      <c r="E3" s="323"/>
      <c r="G3" s="99" t="s">
        <v>234</v>
      </c>
      <c r="H3" s="322" t="str">
        <f>+'MAPA DE RIESGOS'!T9</f>
        <v>Verificación  y cumplimiento de los requisitos establecidos por la normatividad vigente para la renovación de registros</v>
      </c>
      <c r="I3" s="322"/>
      <c r="J3" s="322"/>
      <c r="K3" s="322"/>
      <c r="M3" s="99" t="s">
        <v>234</v>
      </c>
      <c r="N3" s="322" t="str">
        <f>+'MAPA DE RIESGOS'!T10</f>
        <v>Sensibilización y socialización con la comunidad Institucional sobre los procesos de autoevaluación.</v>
      </c>
      <c r="O3" s="322"/>
      <c r="P3" s="322"/>
      <c r="Q3" s="322"/>
    </row>
    <row r="4" spans="1:17" ht="12" thickBot="1">
      <c r="Q4" s="98"/>
    </row>
    <row r="5" spans="1:17" ht="53.25" customHeight="1" thickBot="1">
      <c r="A5" s="100" t="s">
        <v>202</v>
      </c>
      <c r="B5" s="101" t="s">
        <v>203</v>
      </c>
      <c r="C5" s="102" t="s">
        <v>204</v>
      </c>
      <c r="D5" s="101" t="s">
        <v>205</v>
      </c>
      <c r="E5" s="103" t="s">
        <v>235</v>
      </c>
      <c r="G5" s="100" t="s">
        <v>202</v>
      </c>
      <c r="H5" s="101" t="s">
        <v>203</v>
      </c>
      <c r="I5" s="102" t="s">
        <v>204</v>
      </c>
      <c r="J5" s="101" t="s">
        <v>205</v>
      </c>
      <c r="K5" s="103" t="s">
        <v>235</v>
      </c>
      <c r="M5" s="100" t="s">
        <v>202</v>
      </c>
      <c r="N5" s="101" t="s">
        <v>203</v>
      </c>
      <c r="O5" s="102" t="s">
        <v>204</v>
      </c>
      <c r="P5" s="101" t="s">
        <v>205</v>
      </c>
      <c r="Q5" s="103" t="s">
        <v>235</v>
      </c>
    </row>
    <row r="6" spans="1:17" ht="11.25" customHeight="1">
      <c r="A6" s="320" t="s">
        <v>206</v>
      </c>
      <c r="B6" s="321" t="s">
        <v>207</v>
      </c>
      <c r="C6" s="104" t="s">
        <v>208</v>
      </c>
      <c r="D6" s="105">
        <v>15</v>
      </c>
      <c r="E6" s="93">
        <v>15</v>
      </c>
      <c r="G6" s="320" t="s">
        <v>206</v>
      </c>
      <c r="H6" s="321" t="s">
        <v>207</v>
      </c>
      <c r="I6" s="104" t="s">
        <v>208</v>
      </c>
      <c r="J6" s="105">
        <v>15</v>
      </c>
      <c r="K6" s="93">
        <v>15</v>
      </c>
      <c r="M6" s="320" t="s">
        <v>206</v>
      </c>
      <c r="N6" s="321" t="s">
        <v>207</v>
      </c>
      <c r="O6" s="158" t="s">
        <v>208</v>
      </c>
      <c r="P6" s="105">
        <v>15</v>
      </c>
      <c r="Q6" s="93">
        <v>15</v>
      </c>
    </row>
    <row r="7" spans="1:17" ht="21.75" customHeight="1">
      <c r="A7" s="317"/>
      <c r="B7" s="318"/>
      <c r="C7" s="106" t="s">
        <v>209</v>
      </c>
      <c r="D7" s="107">
        <v>0</v>
      </c>
      <c r="E7" s="108"/>
      <c r="G7" s="317"/>
      <c r="H7" s="318"/>
      <c r="I7" s="106" t="s">
        <v>209</v>
      </c>
      <c r="J7" s="107">
        <v>0</v>
      </c>
      <c r="K7" s="108"/>
      <c r="M7" s="317"/>
      <c r="N7" s="318"/>
      <c r="O7" s="157" t="s">
        <v>209</v>
      </c>
      <c r="P7" s="107">
        <v>0</v>
      </c>
      <c r="Q7" s="156"/>
    </row>
    <row r="8" spans="1:17" ht="11.25" customHeight="1">
      <c r="A8" s="317"/>
      <c r="B8" s="318" t="s">
        <v>210</v>
      </c>
      <c r="C8" s="106" t="s">
        <v>211</v>
      </c>
      <c r="D8" s="107">
        <v>15</v>
      </c>
      <c r="E8" s="108">
        <v>15</v>
      </c>
      <c r="G8" s="317"/>
      <c r="H8" s="318" t="s">
        <v>210</v>
      </c>
      <c r="I8" s="106" t="s">
        <v>211</v>
      </c>
      <c r="J8" s="107">
        <v>15</v>
      </c>
      <c r="K8" s="108">
        <v>15</v>
      </c>
      <c r="M8" s="317"/>
      <c r="N8" s="318" t="s">
        <v>210</v>
      </c>
      <c r="O8" s="157" t="s">
        <v>211</v>
      </c>
      <c r="P8" s="107">
        <v>15</v>
      </c>
      <c r="Q8" s="156">
        <v>15</v>
      </c>
    </row>
    <row r="9" spans="1:17" ht="25.5" customHeight="1">
      <c r="A9" s="317"/>
      <c r="B9" s="318"/>
      <c r="C9" s="106" t="s">
        <v>212</v>
      </c>
      <c r="D9" s="107">
        <v>0</v>
      </c>
      <c r="E9" s="108"/>
      <c r="G9" s="317"/>
      <c r="H9" s="318"/>
      <c r="I9" s="106" t="s">
        <v>212</v>
      </c>
      <c r="J9" s="107">
        <v>0</v>
      </c>
      <c r="K9" s="108"/>
      <c r="M9" s="317"/>
      <c r="N9" s="318"/>
      <c r="O9" s="157" t="s">
        <v>212</v>
      </c>
      <c r="P9" s="107">
        <v>0</v>
      </c>
      <c r="Q9" s="156"/>
    </row>
    <row r="10" spans="1:17" ht="22.5" customHeight="1">
      <c r="A10" s="317" t="s">
        <v>213</v>
      </c>
      <c r="B10" s="318" t="s">
        <v>214</v>
      </c>
      <c r="C10" s="106" t="s">
        <v>215</v>
      </c>
      <c r="D10" s="107">
        <v>15</v>
      </c>
      <c r="E10" s="108">
        <v>15</v>
      </c>
      <c r="G10" s="317" t="s">
        <v>213</v>
      </c>
      <c r="H10" s="318" t="s">
        <v>214</v>
      </c>
      <c r="I10" s="106" t="s">
        <v>215</v>
      </c>
      <c r="J10" s="107">
        <v>15</v>
      </c>
      <c r="K10" s="108">
        <v>15</v>
      </c>
      <c r="M10" s="317" t="s">
        <v>213</v>
      </c>
      <c r="N10" s="318" t="s">
        <v>214</v>
      </c>
      <c r="O10" s="157" t="s">
        <v>215</v>
      </c>
      <c r="P10" s="107">
        <v>15</v>
      </c>
      <c r="Q10" s="156">
        <v>15</v>
      </c>
    </row>
    <row r="11" spans="1:17" ht="12">
      <c r="A11" s="317"/>
      <c r="B11" s="318"/>
      <c r="C11" s="106" t="s">
        <v>216</v>
      </c>
      <c r="D11" s="107">
        <v>0</v>
      </c>
      <c r="E11" s="108"/>
      <c r="G11" s="317"/>
      <c r="H11" s="318"/>
      <c r="I11" s="106" t="s">
        <v>216</v>
      </c>
      <c r="J11" s="107">
        <v>0</v>
      </c>
      <c r="K11" s="108"/>
      <c r="M11" s="317"/>
      <c r="N11" s="318"/>
      <c r="O11" s="157" t="s">
        <v>216</v>
      </c>
      <c r="P11" s="107">
        <v>0</v>
      </c>
      <c r="Q11" s="156"/>
    </row>
    <row r="12" spans="1:17" ht="22.5" customHeight="1">
      <c r="A12" s="317" t="s">
        <v>217</v>
      </c>
      <c r="B12" s="318" t="s">
        <v>218</v>
      </c>
      <c r="C12" s="106" t="s">
        <v>219</v>
      </c>
      <c r="D12" s="107">
        <v>15</v>
      </c>
      <c r="E12" s="108">
        <v>15</v>
      </c>
      <c r="G12" s="317" t="s">
        <v>217</v>
      </c>
      <c r="H12" s="318" t="s">
        <v>218</v>
      </c>
      <c r="I12" s="106" t="s">
        <v>219</v>
      </c>
      <c r="J12" s="107">
        <v>15</v>
      </c>
      <c r="K12" s="108">
        <v>15</v>
      </c>
      <c r="M12" s="317" t="s">
        <v>217</v>
      </c>
      <c r="N12" s="318" t="s">
        <v>218</v>
      </c>
      <c r="O12" s="157" t="s">
        <v>219</v>
      </c>
      <c r="P12" s="107">
        <v>15</v>
      </c>
      <c r="Q12" s="156">
        <v>15</v>
      </c>
    </row>
    <row r="13" spans="1:17" ht="30" customHeight="1">
      <c r="A13" s="317"/>
      <c r="B13" s="318"/>
      <c r="C13" s="106" t="s">
        <v>220</v>
      </c>
      <c r="D13" s="107">
        <v>0</v>
      </c>
      <c r="E13" s="108"/>
      <c r="G13" s="317"/>
      <c r="H13" s="318"/>
      <c r="I13" s="106" t="s">
        <v>220</v>
      </c>
      <c r="J13" s="107">
        <v>0</v>
      </c>
      <c r="K13" s="108"/>
      <c r="M13" s="317"/>
      <c r="N13" s="318"/>
      <c r="O13" s="157" t="s">
        <v>220</v>
      </c>
      <c r="P13" s="107">
        <v>0</v>
      </c>
      <c r="Q13" s="156"/>
    </row>
    <row r="14" spans="1:17" ht="25.5" customHeight="1">
      <c r="A14" s="317" t="s">
        <v>221</v>
      </c>
      <c r="B14" s="318" t="s">
        <v>222</v>
      </c>
      <c r="C14" s="106" t="s">
        <v>223</v>
      </c>
      <c r="D14" s="107">
        <v>15</v>
      </c>
      <c r="E14" s="108">
        <v>15</v>
      </c>
      <c r="G14" s="317" t="s">
        <v>221</v>
      </c>
      <c r="H14" s="318" t="s">
        <v>222</v>
      </c>
      <c r="I14" s="106" t="s">
        <v>223</v>
      </c>
      <c r="J14" s="107">
        <v>15</v>
      </c>
      <c r="K14" s="108">
        <v>15</v>
      </c>
      <c r="M14" s="317" t="s">
        <v>221</v>
      </c>
      <c r="N14" s="318" t="s">
        <v>222</v>
      </c>
      <c r="O14" s="157" t="s">
        <v>223</v>
      </c>
      <c r="P14" s="107">
        <v>15</v>
      </c>
      <c r="Q14" s="156">
        <v>15</v>
      </c>
    </row>
    <row r="15" spans="1:17" ht="25.5" customHeight="1">
      <c r="A15" s="317"/>
      <c r="B15" s="318"/>
      <c r="C15" s="106" t="s">
        <v>224</v>
      </c>
      <c r="D15" s="107">
        <v>0</v>
      </c>
      <c r="E15" s="108"/>
      <c r="G15" s="317"/>
      <c r="H15" s="318"/>
      <c r="I15" s="106" t="s">
        <v>224</v>
      </c>
      <c r="J15" s="107">
        <v>0</v>
      </c>
      <c r="K15" s="108"/>
      <c r="M15" s="317"/>
      <c r="N15" s="318"/>
      <c r="O15" s="157" t="s">
        <v>224</v>
      </c>
      <c r="P15" s="107">
        <v>0</v>
      </c>
      <c r="Q15" s="156"/>
    </row>
    <row r="16" spans="1:17" ht="36">
      <c r="A16" s="317" t="s">
        <v>225</v>
      </c>
      <c r="B16" s="318" t="s">
        <v>226</v>
      </c>
      <c r="C16" s="106" t="s">
        <v>227</v>
      </c>
      <c r="D16" s="107">
        <v>15</v>
      </c>
      <c r="E16" s="108">
        <v>15</v>
      </c>
      <c r="G16" s="317" t="s">
        <v>225</v>
      </c>
      <c r="H16" s="318" t="s">
        <v>226</v>
      </c>
      <c r="I16" s="106" t="s">
        <v>227</v>
      </c>
      <c r="J16" s="107">
        <v>15</v>
      </c>
      <c r="K16" s="108">
        <v>15</v>
      </c>
      <c r="M16" s="317" t="s">
        <v>225</v>
      </c>
      <c r="N16" s="318" t="s">
        <v>226</v>
      </c>
      <c r="O16" s="157" t="s">
        <v>227</v>
      </c>
      <c r="P16" s="107">
        <v>15</v>
      </c>
      <c r="Q16" s="156">
        <v>15</v>
      </c>
    </row>
    <row r="17" spans="1:17" ht="36">
      <c r="A17" s="317"/>
      <c r="B17" s="318"/>
      <c r="C17" s="106" t="s">
        <v>228</v>
      </c>
      <c r="D17" s="107">
        <v>0</v>
      </c>
      <c r="E17" s="108"/>
      <c r="G17" s="317"/>
      <c r="H17" s="318"/>
      <c r="I17" s="106" t="s">
        <v>228</v>
      </c>
      <c r="J17" s="107">
        <v>0</v>
      </c>
      <c r="K17" s="108"/>
      <c r="M17" s="317"/>
      <c r="N17" s="318"/>
      <c r="O17" s="157" t="s">
        <v>228</v>
      </c>
      <c r="P17" s="107">
        <v>0</v>
      </c>
      <c r="Q17" s="156"/>
    </row>
    <row r="18" spans="1:17" ht="11.25" customHeight="1">
      <c r="A18" s="317" t="s">
        <v>229</v>
      </c>
      <c r="B18" s="318" t="s">
        <v>230</v>
      </c>
      <c r="C18" s="106" t="s">
        <v>231</v>
      </c>
      <c r="D18" s="107">
        <v>10</v>
      </c>
      <c r="E18" s="108">
        <v>8</v>
      </c>
      <c r="G18" s="317" t="s">
        <v>229</v>
      </c>
      <c r="H18" s="318" t="s">
        <v>230</v>
      </c>
      <c r="I18" s="106" t="s">
        <v>231</v>
      </c>
      <c r="J18" s="107">
        <v>10</v>
      </c>
      <c r="K18" s="108">
        <v>10</v>
      </c>
      <c r="M18" s="317" t="s">
        <v>229</v>
      </c>
      <c r="N18" s="318" t="s">
        <v>230</v>
      </c>
      <c r="O18" s="157" t="s">
        <v>231</v>
      </c>
      <c r="P18" s="107">
        <v>10</v>
      </c>
      <c r="Q18" s="156">
        <v>10</v>
      </c>
    </row>
    <row r="19" spans="1:17" ht="12">
      <c r="A19" s="317"/>
      <c r="B19" s="318"/>
      <c r="C19" s="106" t="s">
        <v>232</v>
      </c>
      <c r="D19" s="107">
        <v>5</v>
      </c>
      <c r="E19" s="108"/>
      <c r="G19" s="317"/>
      <c r="H19" s="318"/>
      <c r="I19" s="106" t="s">
        <v>232</v>
      </c>
      <c r="J19" s="107">
        <v>5</v>
      </c>
      <c r="K19" s="108"/>
      <c r="M19" s="317"/>
      <c r="N19" s="318"/>
      <c r="O19" s="157" t="s">
        <v>232</v>
      </c>
      <c r="P19" s="107">
        <v>5</v>
      </c>
      <c r="Q19" s="156"/>
    </row>
    <row r="20" spans="1:17" ht="15.75" customHeight="1" thickBot="1">
      <c r="A20" s="317"/>
      <c r="B20" s="318"/>
      <c r="C20" s="106" t="s">
        <v>233</v>
      </c>
      <c r="D20" s="109">
        <v>0</v>
      </c>
      <c r="E20" s="92"/>
      <c r="G20" s="317"/>
      <c r="H20" s="318"/>
      <c r="I20" s="106" t="s">
        <v>233</v>
      </c>
      <c r="J20" s="109">
        <v>0</v>
      </c>
      <c r="K20" s="92"/>
      <c r="M20" s="317"/>
      <c r="N20" s="318"/>
      <c r="O20" s="157" t="s">
        <v>233</v>
      </c>
      <c r="P20" s="109">
        <v>0</v>
      </c>
      <c r="Q20" s="120"/>
    </row>
    <row r="21" spans="1:17" ht="12" thickBot="1">
      <c r="D21" s="110" t="s">
        <v>36</v>
      </c>
      <c r="E21" s="111">
        <f>SUM(E6:E20)</f>
        <v>98</v>
      </c>
      <c r="J21" s="110" t="s">
        <v>36</v>
      </c>
      <c r="K21" s="111">
        <f>SUM(K6:K20)</f>
        <v>100</v>
      </c>
      <c r="P21" s="110" t="s">
        <v>36</v>
      </c>
      <c r="Q21" s="111">
        <f>SUM(Q6:Q20)</f>
        <v>100</v>
      </c>
    </row>
    <row r="22" spans="1:17" ht="37" thickBot="1">
      <c r="A22" s="112" t="s">
        <v>246</v>
      </c>
      <c r="B22" s="113" t="s">
        <v>247</v>
      </c>
      <c r="D22" s="94"/>
      <c r="E22" s="114"/>
      <c r="G22" s="112" t="s">
        <v>246</v>
      </c>
      <c r="H22" s="113" t="s">
        <v>247</v>
      </c>
      <c r="J22" s="94"/>
      <c r="K22" s="114"/>
      <c r="M22" s="112" t="s">
        <v>246</v>
      </c>
      <c r="N22" s="113" t="s">
        <v>247</v>
      </c>
      <c r="P22" s="94"/>
      <c r="Q22" s="114"/>
    </row>
    <row r="23" spans="1:17" ht="13" thickBot="1">
      <c r="A23" s="118" t="s">
        <v>248</v>
      </c>
      <c r="B23" s="116" t="s">
        <v>249</v>
      </c>
      <c r="D23" s="94"/>
      <c r="E23" s="114"/>
      <c r="G23" s="119" t="s">
        <v>248</v>
      </c>
      <c r="H23" s="116" t="s">
        <v>249</v>
      </c>
      <c r="J23" s="94"/>
      <c r="K23" s="114"/>
      <c r="M23" s="119" t="s">
        <v>248</v>
      </c>
      <c r="N23" s="116" t="s">
        <v>249</v>
      </c>
      <c r="P23" s="94"/>
      <c r="Q23" s="114"/>
    </row>
    <row r="24" spans="1:17" ht="13" thickBot="1">
      <c r="A24" s="115" t="s">
        <v>6</v>
      </c>
      <c r="B24" s="116" t="s">
        <v>250</v>
      </c>
      <c r="D24" s="94"/>
      <c r="E24" s="114"/>
      <c r="G24" s="118" t="s">
        <v>6</v>
      </c>
      <c r="H24" s="116" t="s">
        <v>250</v>
      </c>
      <c r="J24" s="94"/>
      <c r="K24" s="114"/>
      <c r="M24" s="118" t="s">
        <v>6</v>
      </c>
      <c r="N24" s="116" t="s">
        <v>250</v>
      </c>
      <c r="P24" s="94"/>
      <c r="Q24" s="114"/>
    </row>
    <row r="25" spans="1:17" ht="13" thickBot="1">
      <c r="A25" s="115" t="s">
        <v>251</v>
      </c>
      <c r="B25" s="116" t="s">
        <v>252</v>
      </c>
      <c r="D25" s="94"/>
      <c r="E25" s="114"/>
      <c r="G25" s="115" t="s">
        <v>251</v>
      </c>
      <c r="H25" s="116" t="s">
        <v>252</v>
      </c>
      <c r="J25" s="94"/>
      <c r="K25" s="114"/>
      <c r="M25" s="115" t="s">
        <v>251</v>
      </c>
      <c r="N25" s="116" t="s">
        <v>252</v>
      </c>
      <c r="P25" s="94"/>
      <c r="Q25" s="114"/>
    </row>
    <row r="29" spans="1:17">
      <c r="A29" s="94" t="s">
        <v>362</v>
      </c>
      <c r="B29" s="319" t="str">
        <f>+'MAPA DE RIESGOS'!D11</f>
        <v>Posibilidad de manejo inadecuado de residuos.</v>
      </c>
      <c r="C29" s="319"/>
      <c r="D29" s="319"/>
      <c r="E29" s="319"/>
      <c r="F29" s="94"/>
    </row>
    <row r="30" spans="1:17">
      <c r="A30" s="99" t="s">
        <v>253</v>
      </c>
      <c r="B30" s="322" t="str">
        <f>+'MAPA DE RIESGOS'!P11</f>
        <v>Poca participación en jornadas de sensibilización sobre la separación en la fuente de residuos y su adecuada gestión.</v>
      </c>
      <c r="C30" s="322"/>
      <c r="D30" s="322"/>
      <c r="E30" s="322"/>
    </row>
    <row r="31" spans="1:17">
      <c r="A31" s="99" t="s">
        <v>234</v>
      </c>
      <c r="B31" s="323" t="str">
        <f>+'MAPA DE RIESGOS'!T11</f>
        <v>Participar continuamente en las actividades para la gestión y manejo seguro de residuos.</v>
      </c>
      <c r="C31" s="323"/>
      <c r="D31" s="323"/>
      <c r="E31" s="323"/>
    </row>
    <row r="32" spans="1:17" ht="12" thickBot="1"/>
    <row r="33" spans="1:5" ht="49" thickBot="1">
      <c r="A33" s="100" t="s">
        <v>202</v>
      </c>
      <c r="B33" s="101" t="s">
        <v>203</v>
      </c>
      <c r="C33" s="102" t="s">
        <v>204</v>
      </c>
      <c r="D33" s="101" t="s">
        <v>205</v>
      </c>
      <c r="E33" s="103" t="s">
        <v>235</v>
      </c>
    </row>
    <row r="34" spans="1:5" ht="12">
      <c r="A34" s="320" t="s">
        <v>206</v>
      </c>
      <c r="B34" s="321" t="s">
        <v>207</v>
      </c>
      <c r="C34" s="104" t="s">
        <v>208</v>
      </c>
      <c r="D34" s="105">
        <v>15</v>
      </c>
      <c r="E34" s="93">
        <v>15</v>
      </c>
    </row>
    <row r="35" spans="1:5" ht="12">
      <c r="A35" s="317"/>
      <c r="B35" s="318"/>
      <c r="C35" s="106" t="s">
        <v>209</v>
      </c>
      <c r="D35" s="107">
        <v>0</v>
      </c>
      <c r="E35" s="108"/>
    </row>
    <row r="36" spans="1:5" ht="12">
      <c r="A36" s="317"/>
      <c r="B36" s="318" t="s">
        <v>210</v>
      </c>
      <c r="C36" s="106" t="s">
        <v>211</v>
      </c>
      <c r="D36" s="107">
        <v>15</v>
      </c>
      <c r="E36" s="108">
        <v>15</v>
      </c>
    </row>
    <row r="37" spans="1:5" ht="12">
      <c r="A37" s="317"/>
      <c r="B37" s="318"/>
      <c r="C37" s="106" t="s">
        <v>212</v>
      </c>
      <c r="D37" s="107">
        <v>0</v>
      </c>
      <c r="E37" s="108"/>
    </row>
    <row r="38" spans="1:5" ht="12">
      <c r="A38" s="317" t="s">
        <v>213</v>
      </c>
      <c r="B38" s="318" t="s">
        <v>214</v>
      </c>
      <c r="C38" s="106" t="s">
        <v>215</v>
      </c>
      <c r="D38" s="107">
        <v>15</v>
      </c>
      <c r="E38" s="108">
        <v>15</v>
      </c>
    </row>
    <row r="39" spans="1:5" ht="12">
      <c r="A39" s="317"/>
      <c r="B39" s="318"/>
      <c r="C39" s="106" t="s">
        <v>216</v>
      </c>
      <c r="D39" s="107">
        <v>0</v>
      </c>
      <c r="E39" s="108"/>
    </row>
    <row r="40" spans="1:5" ht="12">
      <c r="A40" s="317" t="s">
        <v>217</v>
      </c>
      <c r="B40" s="318" t="s">
        <v>218</v>
      </c>
      <c r="C40" s="106" t="s">
        <v>219</v>
      </c>
      <c r="D40" s="107">
        <v>15</v>
      </c>
      <c r="E40" s="108">
        <v>15</v>
      </c>
    </row>
    <row r="41" spans="1:5" ht="12">
      <c r="A41" s="317"/>
      <c r="B41" s="318"/>
      <c r="C41" s="106" t="s">
        <v>220</v>
      </c>
      <c r="D41" s="107">
        <v>0</v>
      </c>
      <c r="E41" s="108"/>
    </row>
    <row r="42" spans="1:5" ht="12">
      <c r="A42" s="317" t="s">
        <v>221</v>
      </c>
      <c r="B42" s="318" t="s">
        <v>222</v>
      </c>
      <c r="C42" s="106" t="s">
        <v>223</v>
      </c>
      <c r="D42" s="107">
        <v>15</v>
      </c>
      <c r="E42" s="108">
        <v>15</v>
      </c>
    </row>
    <row r="43" spans="1:5" ht="12">
      <c r="A43" s="317"/>
      <c r="B43" s="318"/>
      <c r="C43" s="106" t="s">
        <v>224</v>
      </c>
      <c r="D43" s="107">
        <v>0</v>
      </c>
      <c r="E43" s="108"/>
    </row>
    <row r="44" spans="1:5" ht="36">
      <c r="A44" s="317" t="s">
        <v>225</v>
      </c>
      <c r="B44" s="318" t="s">
        <v>350</v>
      </c>
      <c r="C44" s="106" t="s">
        <v>227</v>
      </c>
      <c r="D44" s="107">
        <v>15</v>
      </c>
      <c r="E44" s="108">
        <v>15</v>
      </c>
    </row>
    <row r="45" spans="1:5" ht="36">
      <c r="A45" s="317"/>
      <c r="B45" s="318"/>
      <c r="C45" s="106" t="s">
        <v>228</v>
      </c>
      <c r="D45" s="107">
        <v>0</v>
      </c>
      <c r="E45" s="108">
        <v>0</v>
      </c>
    </row>
    <row r="46" spans="1:5" ht="12">
      <c r="A46" s="317" t="s">
        <v>229</v>
      </c>
      <c r="B46" s="318" t="s">
        <v>230</v>
      </c>
      <c r="C46" s="106" t="s">
        <v>231</v>
      </c>
      <c r="D46" s="107">
        <v>10</v>
      </c>
      <c r="E46" s="108">
        <v>10</v>
      </c>
    </row>
    <row r="47" spans="1:5" ht="12">
      <c r="A47" s="317"/>
      <c r="B47" s="318"/>
      <c r="C47" s="106" t="s">
        <v>232</v>
      </c>
      <c r="D47" s="107">
        <v>5</v>
      </c>
      <c r="E47" s="108"/>
    </row>
    <row r="48" spans="1:5" ht="13" thickBot="1">
      <c r="A48" s="317"/>
      <c r="B48" s="318"/>
      <c r="C48" s="106" t="s">
        <v>233</v>
      </c>
      <c r="D48" s="109">
        <v>0</v>
      </c>
      <c r="E48" s="92"/>
    </row>
    <row r="49" spans="1:17" ht="12" thickBot="1">
      <c r="D49" s="110" t="s">
        <v>36</v>
      </c>
      <c r="E49" s="111">
        <f>SUM(E34:E48)</f>
        <v>100</v>
      </c>
    </row>
    <row r="50" spans="1:17" ht="25" thickBot="1">
      <c r="A50" s="112" t="s">
        <v>246</v>
      </c>
      <c r="B50" s="113" t="s">
        <v>247</v>
      </c>
      <c r="D50" s="94"/>
      <c r="E50" s="114"/>
    </row>
    <row r="51" spans="1:17" ht="13" thickBot="1">
      <c r="A51" s="118" t="s">
        <v>248</v>
      </c>
      <c r="B51" s="116" t="s">
        <v>249</v>
      </c>
      <c r="D51" s="94"/>
      <c r="E51" s="114"/>
    </row>
    <row r="52" spans="1:17" ht="13" thickBot="1">
      <c r="A52" s="115" t="s">
        <v>6</v>
      </c>
      <c r="B52" s="116" t="s">
        <v>250</v>
      </c>
      <c r="D52" s="94"/>
      <c r="E52" s="114"/>
    </row>
    <row r="53" spans="1:17" ht="13" thickBot="1">
      <c r="A53" s="115" t="s">
        <v>251</v>
      </c>
      <c r="B53" s="116" t="s">
        <v>252</v>
      </c>
      <c r="D53" s="94"/>
      <c r="E53" s="114"/>
    </row>
    <row r="57" spans="1:17">
      <c r="G57" s="179"/>
      <c r="H57" s="179"/>
      <c r="I57" s="179"/>
      <c r="J57" s="179"/>
      <c r="K57" s="114"/>
    </row>
    <row r="58" spans="1:17">
      <c r="A58" s="94" t="s">
        <v>364</v>
      </c>
      <c r="B58" s="319" t="str">
        <f>+'MAPA DE RIESGOS'!D12</f>
        <v>Consumo inadecuado de los recursos hídricos y energéticos</v>
      </c>
      <c r="C58" s="319"/>
      <c r="D58" s="319"/>
      <c r="E58" s="319"/>
      <c r="G58" s="94" t="s">
        <v>364</v>
      </c>
      <c r="H58" s="319" t="str">
        <f>+'MAPA DE RIESGOS'!D12</f>
        <v>Consumo inadecuado de los recursos hídricos y energéticos</v>
      </c>
      <c r="I58" s="319"/>
      <c r="J58" s="319"/>
      <c r="K58" s="319"/>
      <c r="M58" s="94" t="s">
        <v>364</v>
      </c>
      <c r="N58" s="319" t="str">
        <f>+'MAPA DE RIESGOS'!D12</f>
        <v>Consumo inadecuado de los recursos hídricos y energéticos</v>
      </c>
      <c r="O58" s="319"/>
      <c r="P58" s="319"/>
      <c r="Q58" s="319"/>
    </row>
    <row r="59" spans="1:17">
      <c r="A59" s="99" t="s">
        <v>253</v>
      </c>
      <c r="B59" s="117" t="str">
        <f>+'MAPA DE RIESGOS'!P12</f>
        <v>Falta de sensibilización ambiental y cultura en el aprovechamiento y uso eficiente de recursos hídricos y energético.</v>
      </c>
      <c r="G59" s="99" t="s">
        <v>406</v>
      </c>
      <c r="H59" s="117" t="str">
        <f>+'MAPA DE RIESGOS'!P13</f>
        <v>No hacer uso de estrategias que permitan disminuir el consumo de equipos y dispositivos elécticos</v>
      </c>
      <c r="M59" s="99" t="s">
        <v>407</v>
      </c>
      <c r="N59" s="117" t="str">
        <f>+'MAPA DE RIESGOS'!P14</f>
        <v>Cuando se presentan fugas o escapes no se reportan a tiempo</v>
      </c>
      <c r="Q59" s="98"/>
    </row>
    <row r="60" spans="1:17">
      <c r="A60" s="99" t="s">
        <v>234</v>
      </c>
      <c r="B60" s="117" t="str">
        <f>+'MAPA DE RIESGOS'!T12</f>
        <v>Participar continuamente en actividades de sensibilización en programa de uso eficiente del agua y la energía.</v>
      </c>
      <c r="G60" s="99" t="s">
        <v>234</v>
      </c>
      <c r="H60" s="117" t="str">
        <f>+'MAPA DE RIESGOS'!T13</f>
        <v>Programar los computadores en modo ahorro de energía y dejar apagado cuando no se requieran las luces y computadoras.</v>
      </c>
      <c r="M60" s="99" t="s">
        <v>234</v>
      </c>
      <c r="N60" s="117" t="str">
        <f>+'MAPA DE RIESGOS'!T14</f>
        <v>Reportar fugas o situaciones de desperdicio de agua en la mesa de ayuda.</v>
      </c>
      <c r="Q60" s="98"/>
    </row>
    <row r="61" spans="1:17" ht="12" thickBot="1">
      <c r="Q61" s="98"/>
    </row>
    <row r="62" spans="1:17" ht="49" thickBot="1">
      <c r="A62" s="100" t="s">
        <v>202</v>
      </c>
      <c r="B62" s="101" t="s">
        <v>203</v>
      </c>
      <c r="C62" s="102" t="s">
        <v>204</v>
      </c>
      <c r="D62" s="101" t="s">
        <v>205</v>
      </c>
      <c r="E62" s="103" t="s">
        <v>235</v>
      </c>
      <c r="G62" s="100" t="s">
        <v>202</v>
      </c>
      <c r="H62" s="101" t="s">
        <v>203</v>
      </c>
      <c r="I62" s="102" t="s">
        <v>204</v>
      </c>
      <c r="J62" s="101" t="s">
        <v>205</v>
      </c>
      <c r="K62" s="103" t="s">
        <v>235</v>
      </c>
      <c r="M62" s="100" t="s">
        <v>202</v>
      </c>
      <c r="N62" s="101" t="s">
        <v>203</v>
      </c>
      <c r="O62" s="102" t="s">
        <v>204</v>
      </c>
      <c r="P62" s="101" t="s">
        <v>205</v>
      </c>
      <c r="Q62" s="103" t="s">
        <v>235</v>
      </c>
    </row>
    <row r="63" spans="1:17" ht="12">
      <c r="A63" s="320" t="s">
        <v>206</v>
      </c>
      <c r="B63" s="321" t="s">
        <v>207</v>
      </c>
      <c r="C63" s="104" t="s">
        <v>208</v>
      </c>
      <c r="D63" s="105">
        <v>15</v>
      </c>
      <c r="E63" s="93">
        <v>15</v>
      </c>
      <c r="G63" s="320" t="s">
        <v>206</v>
      </c>
      <c r="H63" s="321" t="s">
        <v>207</v>
      </c>
      <c r="I63" s="178" t="s">
        <v>208</v>
      </c>
      <c r="J63" s="105">
        <v>15</v>
      </c>
      <c r="K63" s="172">
        <v>15</v>
      </c>
      <c r="M63" s="320" t="s">
        <v>206</v>
      </c>
      <c r="N63" s="321" t="s">
        <v>207</v>
      </c>
      <c r="O63" s="178" t="s">
        <v>208</v>
      </c>
      <c r="P63" s="105">
        <v>15</v>
      </c>
      <c r="Q63" s="172">
        <v>15</v>
      </c>
    </row>
    <row r="64" spans="1:17" ht="12">
      <c r="A64" s="317"/>
      <c r="B64" s="318"/>
      <c r="C64" s="106" t="s">
        <v>209</v>
      </c>
      <c r="D64" s="107">
        <v>0</v>
      </c>
      <c r="E64" s="108"/>
      <c r="G64" s="317"/>
      <c r="H64" s="318"/>
      <c r="I64" s="177" t="s">
        <v>209</v>
      </c>
      <c r="J64" s="107">
        <v>0</v>
      </c>
      <c r="K64" s="173"/>
      <c r="M64" s="317"/>
      <c r="N64" s="318"/>
      <c r="O64" s="177" t="s">
        <v>209</v>
      </c>
      <c r="P64" s="107">
        <v>0</v>
      </c>
      <c r="Q64" s="173"/>
    </row>
    <row r="65" spans="1:17" ht="12">
      <c r="A65" s="317"/>
      <c r="B65" s="318" t="s">
        <v>210</v>
      </c>
      <c r="C65" s="106" t="s">
        <v>211</v>
      </c>
      <c r="D65" s="107">
        <v>15</v>
      </c>
      <c r="E65" s="108">
        <v>15</v>
      </c>
      <c r="G65" s="317"/>
      <c r="H65" s="318" t="s">
        <v>210</v>
      </c>
      <c r="I65" s="177" t="s">
        <v>211</v>
      </c>
      <c r="J65" s="107">
        <v>15</v>
      </c>
      <c r="K65" s="173">
        <v>15</v>
      </c>
      <c r="M65" s="317"/>
      <c r="N65" s="318" t="s">
        <v>210</v>
      </c>
      <c r="O65" s="177" t="s">
        <v>211</v>
      </c>
      <c r="P65" s="107">
        <v>15</v>
      </c>
      <c r="Q65" s="173">
        <v>15</v>
      </c>
    </row>
    <row r="66" spans="1:17" ht="12">
      <c r="A66" s="317"/>
      <c r="B66" s="318"/>
      <c r="C66" s="106" t="s">
        <v>212</v>
      </c>
      <c r="D66" s="107">
        <v>0</v>
      </c>
      <c r="E66" s="108"/>
      <c r="G66" s="317"/>
      <c r="H66" s="318"/>
      <c r="I66" s="177" t="s">
        <v>212</v>
      </c>
      <c r="J66" s="107">
        <v>0</v>
      </c>
      <c r="K66" s="173"/>
      <c r="M66" s="317"/>
      <c r="N66" s="318"/>
      <c r="O66" s="177" t="s">
        <v>212</v>
      </c>
      <c r="P66" s="107">
        <v>0</v>
      </c>
      <c r="Q66" s="173"/>
    </row>
    <row r="67" spans="1:17" ht="12">
      <c r="A67" s="317" t="s">
        <v>213</v>
      </c>
      <c r="B67" s="318" t="s">
        <v>214</v>
      </c>
      <c r="C67" s="106" t="s">
        <v>215</v>
      </c>
      <c r="D67" s="107">
        <v>15</v>
      </c>
      <c r="E67" s="108">
        <v>15</v>
      </c>
      <c r="G67" s="317" t="s">
        <v>213</v>
      </c>
      <c r="H67" s="318" t="s">
        <v>214</v>
      </c>
      <c r="I67" s="177" t="s">
        <v>215</v>
      </c>
      <c r="J67" s="107">
        <v>15</v>
      </c>
      <c r="K67" s="173">
        <v>15</v>
      </c>
      <c r="M67" s="317" t="s">
        <v>213</v>
      </c>
      <c r="N67" s="318" t="s">
        <v>214</v>
      </c>
      <c r="O67" s="177" t="s">
        <v>215</v>
      </c>
      <c r="P67" s="107">
        <v>15</v>
      </c>
      <c r="Q67" s="173">
        <v>15</v>
      </c>
    </row>
    <row r="68" spans="1:17" ht="12">
      <c r="A68" s="317"/>
      <c r="B68" s="318"/>
      <c r="C68" s="106" t="s">
        <v>216</v>
      </c>
      <c r="D68" s="107">
        <v>0</v>
      </c>
      <c r="E68" s="108"/>
      <c r="G68" s="317"/>
      <c r="H68" s="318"/>
      <c r="I68" s="177" t="s">
        <v>216</v>
      </c>
      <c r="J68" s="107">
        <v>0</v>
      </c>
      <c r="K68" s="173"/>
      <c r="M68" s="317"/>
      <c r="N68" s="318"/>
      <c r="O68" s="177" t="s">
        <v>216</v>
      </c>
      <c r="P68" s="107">
        <v>0</v>
      </c>
      <c r="Q68" s="173"/>
    </row>
    <row r="69" spans="1:17" ht="12">
      <c r="A69" s="317" t="s">
        <v>217</v>
      </c>
      <c r="B69" s="318" t="s">
        <v>218</v>
      </c>
      <c r="C69" s="106" t="s">
        <v>219</v>
      </c>
      <c r="D69" s="107">
        <v>15</v>
      </c>
      <c r="E69" s="108">
        <v>15</v>
      </c>
      <c r="G69" s="317" t="s">
        <v>217</v>
      </c>
      <c r="H69" s="318" t="s">
        <v>218</v>
      </c>
      <c r="I69" s="177" t="s">
        <v>219</v>
      </c>
      <c r="J69" s="107">
        <v>15</v>
      </c>
      <c r="K69" s="173">
        <v>15</v>
      </c>
      <c r="M69" s="317" t="s">
        <v>217</v>
      </c>
      <c r="N69" s="318" t="s">
        <v>218</v>
      </c>
      <c r="O69" s="177" t="s">
        <v>219</v>
      </c>
      <c r="P69" s="107">
        <v>15</v>
      </c>
      <c r="Q69" s="173">
        <v>15</v>
      </c>
    </row>
    <row r="70" spans="1:17" ht="12">
      <c r="A70" s="317"/>
      <c r="B70" s="318"/>
      <c r="C70" s="106" t="s">
        <v>220</v>
      </c>
      <c r="D70" s="107">
        <v>0</v>
      </c>
      <c r="E70" s="108"/>
      <c r="G70" s="317"/>
      <c r="H70" s="318"/>
      <c r="I70" s="177" t="s">
        <v>220</v>
      </c>
      <c r="J70" s="107">
        <v>0</v>
      </c>
      <c r="K70" s="173"/>
      <c r="M70" s="317"/>
      <c r="N70" s="318"/>
      <c r="O70" s="177" t="s">
        <v>220</v>
      </c>
      <c r="P70" s="107">
        <v>0</v>
      </c>
      <c r="Q70" s="173"/>
    </row>
    <row r="71" spans="1:17" ht="12">
      <c r="A71" s="317" t="s">
        <v>221</v>
      </c>
      <c r="B71" s="318" t="s">
        <v>222</v>
      </c>
      <c r="C71" s="106" t="s">
        <v>223</v>
      </c>
      <c r="D71" s="107">
        <v>15</v>
      </c>
      <c r="E71" s="108">
        <v>15</v>
      </c>
      <c r="G71" s="317" t="s">
        <v>221</v>
      </c>
      <c r="H71" s="318" t="s">
        <v>222</v>
      </c>
      <c r="I71" s="177" t="s">
        <v>223</v>
      </c>
      <c r="J71" s="107">
        <v>15</v>
      </c>
      <c r="K71" s="173">
        <v>15</v>
      </c>
      <c r="M71" s="317" t="s">
        <v>221</v>
      </c>
      <c r="N71" s="318" t="s">
        <v>222</v>
      </c>
      <c r="O71" s="177" t="s">
        <v>223</v>
      </c>
      <c r="P71" s="107">
        <v>15</v>
      </c>
      <c r="Q71" s="173">
        <v>15</v>
      </c>
    </row>
    <row r="72" spans="1:17" ht="12">
      <c r="A72" s="317"/>
      <c r="B72" s="318"/>
      <c r="C72" s="106" t="s">
        <v>224</v>
      </c>
      <c r="D72" s="107">
        <v>0</v>
      </c>
      <c r="E72" s="108"/>
      <c r="G72" s="317"/>
      <c r="H72" s="318"/>
      <c r="I72" s="177" t="s">
        <v>224</v>
      </c>
      <c r="J72" s="107">
        <v>0</v>
      </c>
      <c r="K72" s="173"/>
      <c r="M72" s="317"/>
      <c r="N72" s="318"/>
      <c r="O72" s="177" t="s">
        <v>224</v>
      </c>
      <c r="P72" s="107">
        <v>0</v>
      </c>
      <c r="Q72" s="173"/>
    </row>
    <row r="73" spans="1:17" ht="36">
      <c r="A73" s="317" t="s">
        <v>225</v>
      </c>
      <c r="B73" s="318" t="s">
        <v>226</v>
      </c>
      <c r="C73" s="106" t="s">
        <v>227</v>
      </c>
      <c r="D73" s="107">
        <v>15</v>
      </c>
      <c r="E73" s="108">
        <v>15</v>
      </c>
      <c r="G73" s="317" t="s">
        <v>225</v>
      </c>
      <c r="H73" s="318" t="s">
        <v>226</v>
      </c>
      <c r="I73" s="177" t="s">
        <v>227</v>
      </c>
      <c r="J73" s="107">
        <v>15</v>
      </c>
      <c r="K73" s="173">
        <v>15</v>
      </c>
      <c r="M73" s="317" t="s">
        <v>225</v>
      </c>
      <c r="N73" s="318" t="s">
        <v>226</v>
      </c>
      <c r="O73" s="177" t="s">
        <v>227</v>
      </c>
      <c r="P73" s="107">
        <v>15</v>
      </c>
      <c r="Q73" s="173">
        <v>15</v>
      </c>
    </row>
    <row r="74" spans="1:17" ht="36">
      <c r="A74" s="317"/>
      <c r="B74" s="318"/>
      <c r="C74" s="106" t="s">
        <v>228</v>
      </c>
      <c r="D74" s="107">
        <v>0</v>
      </c>
      <c r="E74" s="108"/>
      <c r="G74" s="317"/>
      <c r="H74" s="318"/>
      <c r="I74" s="177" t="s">
        <v>228</v>
      </c>
      <c r="J74" s="107">
        <v>0</v>
      </c>
      <c r="K74" s="173"/>
      <c r="M74" s="317"/>
      <c r="N74" s="318"/>
      <c r="O74" s="177" t="s">
        <v>228</v>
      </c>
      <c r="P74" s="107">
        <v>0</v>
      </c>
      <c r="Q74" s="173"/>
    </row>
    <row r="75" spans="1:17" ht="12">
      <c r="A75" s="317" t="s">
        <v>229</v>
      </c>
      <c r="B75" s="318" t="s">
        <v>230</v>
      </c>
      <c r="C75" s="106" t="s">
        <v>231</v>
      </c>
      <c r="D75" s="107">
        <v>10</v>
      </c>
      <c r="E75" s="108">
        <v>10</v>
      </c>
      <c r="G75" s="317" t="s">
        <v>229</v>
      </c>
      <c r="H75" s="318" t="s">
        <v>230</v>
      </c>
      <c r="I75" s="177" t="s">
        <v>231</v>
      </c>
      <c r="J75" s="107">
        <v>10</v>
      </c>
      <c r="K75" s="173">
        <v>10</v>
      </c>
      <c r="M75" s="317" t="s">
        <v>229</v>
      </c>
      <c r="N75" s="318" t="s">
        <v>230</v>
      </c>
      <c r="O75" s="177" t="s">
        <v>231</v>
      </c>
      <c r="P75" s="107">
        <v>10</v>
      </c>
      <c r="Q75" s="173">
        <v>10</v>
      </c>
    </row>
    <row r="76" spans="1:17" ht="12">
      <c r="A76" s="317"/>
      <c r="B76" s="318"/>
      <c r="C76" s="106" t="s">
        <v>232</v>
      </c>
      <c r="D76" s="107">
        <v>5</v>
      </c>
      <c r="E76" s="108"/>
      <c r="G76" s="317"/>
      <c r="H76" s="318"/>
      <c r="I76" s="177" t="s">
        <v>232</v>
      </c>
      <c r="J76" s="107">
        <v>5</v>
      </c>
      <c r="K76" s="173"/>
      <c r="M76" s="317"/>
      <c r="N76" s="318"/>
      <c r="O76" s="177" t="s">
        <v>232</v>
      </c>
      <c r="P76" s="107">
        <v>5</v>
      </c>
      <c r="Q76" s="173"/>
    </row>
    <row r="77" spans="1:17" ht="13" thickBot="1">
      <c r="A77" s="317"/>
      <c r="B77" s="318"/>
      <c r="C77" s="106" t="s">
        <v>233</v>
      </c>
      <c r="D77" s="109">
        <v>0</v>
      </c>
      <c r="E77" s="92"/>
      <c r="G77" s="317"/>
      <c r="H77" s="318"/>
      <c r="I77" s="177" t="s">
        <v>233</v>
      </c>
      <c r="J77" s="109">
        <v>0</v>
      </c>
      <c r="K77" s="120"/>
      <c r="M77" s="317"/>
      <c r="N77" s="318"/>
      <c r="O77" s="177" t="s">
        <v>233</v>
      </c>
      <c r="P77" s="109">
        <v>0</v>
      </c>
      <c r="Q77" s="120"/>
    </row>
    <row r="78" spans="1:17" ht="12" thickBot="1">
      <c r="D78" s="110" t="s">
        <v>36</v>
      </c>
      <c r="E78" s="111">
        <f>SUM(E63:E77)</f>
        <v>100</v>
      </c>
      <c r="J78" s="110" t="s">
        <v>36</v>
      </c>
      <c r="K78" s="111">
        <f>SUM(K63:K77)</f>
        <v>100</v>
      </c>
      <c r="P78" s="110" t="s">
        <v>36</v>
      </c>
      <c r="Q78" s="111">
        <f>SUM(Q63:Q77)</f>
        <v>100</v>
      </c>
    </row>
    <row r="79" spans="1:17" ht="37" thickBot="1">
      <c r="A79" s="112" t="s">
        <v>246</v>
      </c>
      <c r="B79" s="113" t="s">
        <v>247</v>
      </c>
      <c r="D79" s="94"/>
      <c r="E79" s="114"/>
      <c r="G79" s="112" t="s">
        <v>246</v>
      </c>
      <c r="H79" s="113" t="s">
        <v>247</v>
      </c>
      <c r="J79" s="94"/>
      <c r="K79" s="114"/>
      <c r="M79" s="112" t="s">
        <v>246</v>
      </c>
      <c r="N79" s="113" t="s">
        <v>247</v>
      </c>
      <c r="P79" s="94"/>
      <c r="Q79" s="114"/>
    </row>
    <row r="80" spans="1:17" ht="13" thickBot="1">
      <c r="A80" s="118" t="s">
        <v>248</v>
      </c>
      <c r="B80" s="116" t="s">
        <v>249</v>
      </c>
      <c r="D80" s="94"/>
      <c r="E80" s="114"/>
      <c r="G80" s="118" t="s">
        <v>248</v>
      </c>
      <c r="H80" s="116" t="s">
        <v>249</v>
      </c>
      <c r="J80" s="94"/>
      <c r="K80" s="114"/>
      <c r="M80" s="118" t="s">
        <v>248</v>
      </c>
      <c r="N80" s="116" t="s">
        <v>249</v>
      </c>
      <c r="P80" s="94"/>
      <c r="Q80" s="114"/>
    </row>
    <row r="81" spans="1:17" ht="13" thickBot="1">
      <c r="A81" s="115" t="s">
        <v>6</v>
      </c>
      <c r="B81" s="116" t="s">
        <v>250</v>
      </c>
      <c r="D81" s="94"/>
      <c r="E81" s="114"/>
      <c r="G81" s="115" t="s">
        <v>6</v>
      </c>
      <c r="H81" s="116" t="s">
        <v>250</v>
      </c>
      <c r="J81" s="94"/>
      <c r="K81" s="114"/>
      <c r="M81" s="115" t="s">
        <v>6</v>
      </c>
      <c r="N81" s="116" t="s">
        <v>250</v>
      </c>
      <c r="P81" s="94"/>
      <c r="Q81" s="114"/>
    </row>
    <row r="82" spans="1:17" ht="13" thickBot="1">
      <c r="A82" s="115" t="s">
        <v>251</v>
      </c>
      <c r="B82" s="116" t="s">
        <v>252</v>
      </c>
      <c r="D82" s="94"/>
      <c r="E82" s="114"/>
      <c r="G82" s="115" t="s">
        <v>251</v>
      </c>
      <c r="H82" s="116" t="s">
        <v>252</v>
      </c>
      <c r="J82" s="94"/>
      <c r="K82" s="114"/>
      <c r="M82" s="115" t="s">
        <v>251</v>
      </c>
      <c r="N82" s="116" t="s">
        <v>252</v>
      </c>
      <c r="P82" s="94"/>
      <c r="Q82" s="114"/>
    </row>
    <row r="83" spans="1:17">
      <c r="G83" s="179"/>
      <c r="H83" s="179"/>
      <c r="I83" s="179"/>
      <c r="J83" s="179"/>
      <c r="K83" s="114"/>
    </row>
    <row r="85" spans="1:17">
      <c r="G85" s="179"/>
      <c r="H85" s="179"/>
      <c r="I85" s="179"/>
      <c r="J85" s="179"/>
      <c r="K85" s="114"/>
    </row>
    <row r="86" spans="1:17">
      <c r="A86" s="94" t="s">
        <v>365</v>
      </c>
      <c r="B86" s="319" t="str">
        <f>+'MAPA DE RIESGOS'!D15</f>
        <v>Ocurrencia de accidentes de trabajo y generación de enfermedades laborales</v>
      </c>
      <c r="C86" s="319"/>
      <c r="D86" s="319"/>
      <c r="E86" s="319"/>
    </row>
    <row r="87" spans="1:17">
      <c r="A87" s="99" t="s">
        <v>253</v>
      </c>
      <c r="B87" s="117" t="str">
        <f>+'MAPA DE RIESGOS'!P15</f>
        <v>Inadecuada higiene postural</v>
      </c>
      <c r="G87" s="179"/>
      <c r="H87" s="179"/>
      <c r="I87" s="179"/>
      <c r="J87" s="179"/>
      <c r="K87" s="114"/>
    </row>
    <row r="88" spans="1:17">
      <c r="A88" s="99" t="s">
        <v>234</v>
      </c>
      <c r="B88" s="323" t="str">
        <f>+'MAPA DE RIESGOS'!T15</f>
        <v>Participar en las capacitaciones que desde el área de SST.</v>
      </c>
      <c r="C88" s="323"/>
      <c r="D88" s="323"/>
      <c r="E88" s="323"/>
    </row>
    <row r="89" spans="1:17" ht="12" thickBot="1">
      <c r="G89" s="179"/>
      <c r="H89" s="179"/>
      <c r="I89" s="179"/>
      <c r="J89" s="179"/>
      <c r="K89" s="114"/>
    </row>
    <row r="90" spans="1:17" ht="49" thickBot="1">
      <c r="A90" s="100" t="s">
        <v>202</v>
      </c>
      <c r="B90" s="101" t="s">
        <v>203</v>
      </c>
      <c r="C90" s="102" t="s">
        <v>204</v>
      </c>
      <c r="D90" s="101" t="s">
        <v>205</v>
      </c>
      <c r="E90" s="103" t="s">
        <v>235</v>
      </c>
    </row>
    <row r="91" spans="1:17" ht="12">
      <c r="A91" s="320" t="s">
        <v>206</v>
      </c>
      <c r="B91" s="321" t="s">
        <v>207</v>
      </c>
      <c r="C91" s="122" t="s">
        <v>208</v>
      </c>
      <c r="D91" s="105">
        <v>15</v>
      </c>
      <c r="E91" s="93">
        <v>15</v>
      </c>
      <c r="G91" s="179"/>
      <c r="H91" s="179"/>
      <c r="I91" s="179"/>
      <c r="J91" s="179"/>
      <c r="K91" s="114"/>
    </row>
    <row r="92" spans="1:17" ht="12">
      <c r="A92" s="317"/>
      <c r="B92" s="318"/>
      <c r="C92" s="121" t="s">
        <v>209</v>
      </c>
      <c r="D92" s="107">
        <v>0</v>
      </c>
      <c r="E92" s="108"/>
    </row>
    <row r="93" spans="1:17" ht="11.25" customHeight="1">
      <c r="A93" s="317"/>
      <c r="B93" s="318" t="s">
        <v>210</v>
      </c>
      <c r="C93" s="121" t="s">
        <v>211</v>
      </c>
      <c r="D93" s="107">
        <v>15</v>
      </c>
      <c r="E93" s="108">
        <v>15</v>
      </c>
      <c r="G93" s="179"/>
      <c r="H93" s="179"/>
      <c r="I93" s="179"/>
      <c r="J93" s="179"/>
      <c r="K93" s="114"/>
    </row>
    <row r="94" spans="1:17" ht="12">
      <c r="A94" s="317"/>
      <c r="B94" s="318"/>
      <c r="C94" s="121" t="s">
        <v>212</v>
      </c>
      <c r="D94" s="107">
        <v>0</v>
      </c>
      <c r="E94" s="108"/>
    </row>
    <row r="95" spans="1:17" ht="11.25" customHeight="1">
      <c r="A95" s="317" t="s">
        <v>213</v>
      </c>
      <c r="B95" s="318" t="s">
        <v>214</v>
      </c>
      <c r="C95" s="121" t="s">
        <v>215</v>
      </c>
      <c r="D95" s="107">
        <v>15</v>
      </c>
      <c r="E95" s="108">
        <v>15</v>
      </c>
      <c r="G95" s="179"/>
      <c r="H95" s="179"/>
      <c r="I95" s="179"/>
      <c r="J95" s="179"/>
      <c r="K95" s="114"/>
    </row>
    <row r="96" spans="1:17" ht="12">
      <c r="A96" s="317"/>
      <c r="B96" s="318"/>
      <c r="C96" s="121" t="s">
        <v>216</v>
      </c>
      <c r="D96" s="107">
        <v>0</v>
      </c>
      <c r="E96" s="108"/>
    </row>
    <row r="97" spans="1:11" ht="11.25" customHeight="1">
      <c r="A97" s="317" t="s">
        <v>217</v>
      </c>
      <c r="B97" s="318" t="s">
        <v>218</v>
      </c>
      <c r="C97" s="121" t="s">
        <v>219</v>
      </c>
      <c r="D97" s="107">
        <v>15</v>
      </c>
      <c r="E97" s="108">
        <v>15</v>
      </c>
      <c r="G97" s="179"/>
      <c r="H97" s="179"/>
      <c r="I97" s="179"/>
      <c r="J97" s="179"/>
      <c r="K97" s="114"/>
    </row>
    <row r="98" spans="1:11" ht="12">
      <c r="A98" s="317"/>
      <c r="B98" s="318"/>
      <c r="C98" s="121" t="s">
        <v>220</v>
      </c>
      <c r="D98" s="107">
        <v>0</v>
      </c>
      <c r="E98" s="108"/>
    </row>
    <row r="99" spans="1:11" ht="11.25" customHeight="1">
      <c r="A99" s="317" t="s">
        <v>221</v>
      </c>
      <c r="B99" s="318" t="s">
        <v>222</v>
      </c>
      <c r="C99" s="121" t="s">
        <v>223</v>
      </c>
      <c r="D99" s="107">
        <v>15</v>
      </c>
      <c r="E99" s="108">
        <v>15</v>
      </c>
      <c r="G99" s="179"/>
      <c r="H99" s="179"/>
      <c r="I99" s="179"/>
      <c r="J99" s="179"/>
      <c r="K99" s="114"/>
    </row>
    <row r="100" spans="1:11" ht="12">
      <c r="A100" s="317"/>
      <c r="B100" s="318"/>
      <c r="C100" s="121" t="s">
        <v>224</v>
      </c>
      <c r="D100" s="107">
        <v>0</v>
      </c>
      <c r="E100" s="108"/>
    </row>
    <row r="101" spans="1:11" ht="36">
      <c r="A101" s="317" t="s">
        <v>225</v>
      </c>
      <c r="B101" s="318" t="s">
        <v>226</v>
      </c>
      <c r="C101" s="121" t="s">
        <v>227</v>
      </c>
      <c r="D101" s="107">
        <v>15</v>
      </c>
      <c r="E101" s="108">
        <v>15</v>
      </c>
      <c r="G101" s="179"/>
      <c r="H101" s="179"/>
      <c r="I101" s="179"/>
      <c r="J101" s="179"/>
      <c r="K101" s="114"/>
    </row>
    <row r="102" spans="1:11" ht="36">
      <c r="A102" s="317"/>
      <c r="B102" s="318"/>
      <c r="C102" s="121" t="s">
        <v>228</v>
      </c>
      <c r="D102" s="107">
        <v>0</v>
      </c>
      <c r="E102" s="108"/>
    </row>
    <row r="103" spans="1:11" ht="11.25" customHeight="1">
      <c r="A103" s="317" t="s">
        <v>229</v>
      </c>
      <c r="B103" s="318" t="s">
        <v>230</v>
      </c>
      <c r="C103" s="121" t="s">
        <v>231</v>
      </c>
      <c r="D103" s="107">
        <v>10</v>
      </c>
      <c r="E103" s="108">
        <v>10</v>
      </c>
      <c r="G103" s="179"/>
      <c r="H103" s="179"/>
      <c r="I103" s="179"/>
      <c r="J103" s="179"/>
      <c r="K103" s="114"/>
    </row>
    <row r="104" spans="1:11" ht="12">
      <c r="A104" s="317"/>
      <c r="B104" s="318"/>
      <c r="C104" s="121" t="s">
        <v>232</v>
      </c>
      <c r="D104" s="107">
        <v>5</v>
      </c>
      <c r="E104" s="108"/>
    </row>
    <row r="105" spans="1:11" ht="13" thickBot="1">
      <c r="A105" s="317"/>
      <c r="B105" s="318"/>
      <c r="C105" s="121" t="s">
        <v>233</v>
      </c>
      <c r="D105" s="109">
        <v>0</v>
      </c>
      <c r="E105" s="120"/>
      <c r="G105" s="179"/>
      <c r="H105" s="179"/>
      <c r="I105" s="179"/>
      <c r="J105" s="179"/>
      <c r="K105" s="114"/>
    </row>
    <row r="106" spans="1:11" ht="12" thickBot="1">
      <c r="D106" s="110" t="s">
        <v>36</v>
      </c>
      <c r="E106" s="111">
        <f>SUM(E91:E105)</f>
        <v>100</v>
      </c>
    </row>
    <row r="107" spans="1:11" ht="25" thickBot="1">
      <c r="A107" s="112" t="s">
        <v>246</v>
      </c>
      <c r="B107" s="113" t="s">
        <v>247</v>
      </c>
      <c r="D107" s="94"/>
      <c r="E107" s="114"/>
      <c r="G107" s="179"/>
      <c r="H107" s="179"/>
      <c r="I107" s="179"/>
      <c r="J107" s="179"/>
      <c r="K107" s="114"/>
    </row>
    <row r="108" spans="1:11" ht="13" thickBot="1">
      <c r="A108" s="118" t="s">
        <v>248</v>
      </c>
      <c r="B108" s="116" t="s">
        <v>249</v>
      </c>
      <c r="E108" s="114"/>
    </row>
    <row r="109" spans="1:11" ht="13" thickBot="1">
      <c r="A109" s="115" t="s">
        <v>6</v>
      </c>
      <c r="B109" s="116" t="s">
        <v>250</v>
      </c>
      <c r="D109" s="170"/>
      <c r="E109" s="114"/>
      <c r="G109" s="179"/>
      <c r="H109" s="179"/>
      <c r="I109" s="179"/>
      <c r="J109" s="179"/>
      <c r="K109" s="114"/>
    </row>
    <row r="110" spans="1:11" ht="13" thickBot="1">
      <c r="A110" s="115" t="s">
        <v>251</v>
      </c>
      <c r="B110" s="116" t="s">
        <v>252</v>
      </c>
      <c r="D110" s="94"/>
      <c r="E110" s="114"/>
    </row>
    <row r="111" spans="1:11">
      <c r="G111" s="179"/>
      <c r="H111" s="179"/>
      <c r="I111" s="179"/>
      <c r="J111" s="179"/>
      <c r="K111" s="114"/>
    </row>
    <row r="114" spans="1:11" ht="11" customHeight="1">
      <c r="A114" s="94" t="s">
        <v>366</v>
      </c>
      <c r="B114" s="325" t="str">
        <f>+'MAPA DE RIESGOS'!D16</f>
        <v>Probabilidad de pérdida de la información del proceso</v>
      </c>
      <c r="C114" s="325"/>
      <c r="D114" s="325"/>
      <c r="E114" s="325"/>
      <c r="G114" s="94" t="s">
        <v>366</v>
      </c>
      <c r="H114" s="325" t="str">
        <f>+'MAPA DE RIESGOS'!D16</f>
        <v>Probabilidad de pérdida de la información del proceso</v>
      </c>
      <c r="I114" s="325"/>
      <c r="J114" s="325"/>
      <c r="K114" s="325"/>
    </row>
    <row r="115" spans="1:11" ht="13" thickBot="1">
      <c r="A115" s="99" t="s">
        <v>253</v>
      </c>
      <c r="B115" s="159" t="str">
        <f>+'MAPA DE RIESGOS'!P16</f>
        <v>Ausencia de una solución de backup para los archivos del proceso</v>
      </c>
      <c r="G115" s="99" t="s">
        <v>406</v>
      </c>
      <c r="H115" s="168" t="str">
        <f>+'MAPA DE RIESGOS'!P17</f>
        <v>No cumplir con los lineamientos de seguridad de la información impartidos.</v>
      </c>
    </row>
    <row r="116" spans="1:11">
      <c r="A116" s="99" t="s">
        <v>234</v>
      </c>
      <c r="B116" s="322" t="str">
        <f>+'MAPA DE RIESGOS'!T16</f>
        <v>Cumplir con los lineamientos del procedimiento en términos de mantener la informacion del proceso en el onedrive.</v>
      </c>
      <c r="C116" s="322"/>
      <c r="D116" s="322"/>
      <c r="E116" s="322"/>
      <c r="G116" s="99" t="s">
        <v>234</v>
      </c>
      <c r="H116" s="322" t="str">
        <f>+'MAPA DE RIESGOS'!T17</f>
        <v>Participar en jornadas de sensibilización propuestas por el área de seguridad de la información e implementarlas.</v>
      </c>
      <c r="I116" s="322"/>
      <c r="J116" s="322"/>
      <c r="K116" s="322"/>
    </row>
    <row r="117" spans="1:11" ht="12" thickBot="1"/>
    <row r="118" spans="1:11" ht="49" thickBot="1">
      <c r="A118" s="100" t="s">
        <v>202</v>
      </c>
      <c r="B118" s="101" t="s">
        <v>203</v>
      </c>
      <c r="C118" s="102" t="s">
        <v>204</v>
      </c>
      <c r="D118" s="101" t="s">
        <v>205</v>
      </c>
      <c r="E118" s="103" t="s">
        <v>235</v>
      </c>
      <c r="G118" s="100" t="s">
        <v>202</v>
      </c>
      <c r="H118" s="101" t="s">
        <v>203</v>
      </c>
      <c r="I118" s="102" t="s">
        <v>204</v>
      </c>
      <c r="J118" s="101" t="s">
        <v>205</v>
      </c>
      <c r="K118" s="103" t="s">
        <v>235</v>
      </c>
    </row>
    <row r="119" spans="1:11" ht="12">
      <c r="A119" s="320" t="s">
        <v>206</v>
      </c>
      <c r="B119" s="321" t="s">
        <v>207</v>
      </c>
      <c r="C119" s="122" t="s">
        <v>208</v>
      </c>
      <c r="D119" s="105">
        <v>15</v>
      </c>
      <c r="E119" s="93">
        <v>15</v>
      </c>
      <c r="G119" s="327" t="s">
        <v>206</v>
      </c>
      <c r="H119" s="330" t="s">
        <v>207</v>
      </c>
      <c r="I119" s="162" t="s">
        <v>208</v>
      </c>
      <c r="J119" s="105">
        <v>15</v>
      </c>
      <c r="K119" s="163">
        <v>15</v>
      </c>
    </row>
    <row r="120" spans="1:11" ht="12">
      <c r="A120" s="317"/>
      <c r="B120" s="318"/>
      <c r="C120" s="121" t="s">
        <v>209</v>
      </c>
      <c r="D120" s="107">
        <v>0</v>
      </c>
      <c r="E120" s="108"/>
      <c r="G120" s="328"/>
      <c r="H120" s="321"/>
      <c r="I120" s="161" t="s">
        <v>209</v>
      </c>
      <c r="J120" s="107">
        <v>0</v>
      </c>
      <c r="K120" s="160"/>
    </row>
    <row r="121" spans="1:11" ht="11.25" customHeight="1">
      <c r="A121" s="317"/>
      <c r="B121" s="318" t="s">
        <v>210</v>
      </c>
      <c r="C121" s="121" t="s">
        <v>211</v>
      </c>
      <c r="D121" s="107">
        <v>15</v>
      </c>
      <c r="E121" s="108">
        <v>15</v>
      </c>
      <c r="G121" s="328"/>
      <c r="H121" s="324" t="s">
        <v>210</v>
      </c>
      <c r="I121" s="161" t="s">
        <v>211</v>
      </c>
      <c r="J121" s="107">
        <v>15</v>
      </c>
      <c r="K121" s="160">
        <v>15</v>
      </c>
    </row>
    <row r="122" spans="1:11" ht="12">
      <c r="A122" s="317"/>
      <c r="B122" s="318"/>
      <c r="C122" s="121" t="s">
        <v>212</v>
      </c>
      <c r="D122" s="107">
        <v>0</v>
      </c>
      <c r="E122" s="108"/>
      <c r="G122" s="320"/>
      <c r="H122" s="321"/>
      <c r="I122" s="161" t="s">
        <v>212</v>
      </c>
      <c r="J122" s="107">
        <v>0</v>
      </c>
      <c r="K122" s="160"/>
    </row>
    <row r="123" spans="1:11" ht="11.25" customHeight="1">
      <c r="A123" s="317" t="s">
        <v>213</v>
      </c>
      <c r="B123" s="318" t="s">
        <v>214</v>
      </c>
      <c r="C123" s="121" t="s">
        <v>215</v>
      </c>
      <c r="D123" s="107">
        <v>15</v>
      </c>
      <c r="E123" s="108">
        <v>15</v>
      </c>
      <c r="G123" s="326" t="s">
        <v>213</v>
      </c>
      <c r="H123" s="324" t="s">
        <v>214</v>
      </c>
      <c r="I123" s="161" t="s">
        <v>215</v>
      </c>
      <c r="J123" s="107">
        <v>15</v>
      </c>
      <c r="K123" s="160">
        <v>15</v>
      </c>
    </row>
    <row r="124" spans="1:11" ht="12">
      <c r="A124" s="317"/>
      <c r="B124" s="318"/>
      <c r="C124" s="121" t="s">
        <v>216</v>
      </c>
      <c r="D124" s="107">
        <v>0</v>
      </c>
      <c r="E124" s="108"/>
      <c r="G124" s="320"/>
      <c r="H124" s="321"/>
      <c r="I124" s="161" t="s">
        <v>216</v>
      </c>
      <c r="J124" s="107">
        <v>0</v>
      </c>
      <c r="K124" s="160"/>
    </row>
    <row r="125" spans="1:11" ht="11.25" customHeight="1">
      <c r="A125" s="317" t="s">
        <v>217</v>
      </c>
      <c r="B125" s="318" t="s">
        <v>218</v>
      </c>
      <c r="C125" s="121" t="s">
        <v>219</v>
      </c>
      <c r="D125" s="107">
        <v>15</v>
      </c>
      <c r="E125" s="108">
        <v>15</v>
      </c>
      <c r="G125" s="326" t="s">
        <v>217</v>
      </c>
      <c r="H125" s="324" t="s">
        <v>218</v>
      </c>
      <c r="I125" s="161" t="s">
        <v>219</v>
      </c>
      <c r="J125" s="107">
        <v>15</v>
      </c>
      <c r="K125" s="160">
        <v>15</v>
      </c>
    </row>
    <row r="126" spans="1:11" ht="12">
      <c r="A126" s="317"/>
      <c r="B126" s="318"/>
      <c r="C126" s="121" t="s">
        <v>220</v>
      </c>
      <c r="D126" s="107">
        <v>0</v>
      </c>
      <c r="E126" s="108"/>
      <c r="G126" s="320"/>
      <c r="H126" s="321"/>
      <c r="I126" s="161" t="s">
        <v>220</v>
      </c>
      <c r="J126" s="107">
        <v>0</v>
      </c>
      <c r="K126" s="160"/>
    </row>
    <row r="127" spans="1:11" ht="11.25" customHeight="1">
      <c r="A127" s="317" t="s">
        <v>221</v>
      </c>
      <c r="B127" s="318" t="s">
        <v>222</v>
      </c>
      <c r="C127" s="121" t="s">
        <v>223</v>
      </c>
      <c r="D127" s="107">
        <v>15</v>
      </c>
      <c r="E127" s="108">
        <v>15</v>
      </c>
      <c r="G127" s="326" t="s">
        <v>221</v>
      </c>
      <c r="H127" s="324" t="s">
        <v>222</v>
      </c>
      <c r="I127" s="161" t="s">
        <v>223</v>
      </c>
      <c r="J127" s="107">
        <v>15</v>
      </c>
      <c r="K127" s="160">
        <v>15</v>
      </c>
    </row>
    <row r="128" spans="1:11" ht="12">
      <c r="A128" s="317"/>
      <c r="B128" s="318"/>
      <c r="C128" s="121" t="s">
        <v>224</v>
      </c>
      <c r="D128" s="107">
        <v>0</v>
      </c>
      <c r="E128" s="108"/>
      <c r="G128" s="320"/>
      <c r="H128" s="321"/>
      <c r="I128" s="161" t="s">
        <v>224</v>
      </c>
      <c r="J128" s="107">
        <v>0</v>
      </c>
      <c r="K128" s="160"/>
    </row>
    <row r="129" spans="1:11" ht="36">
      <c r="A129" s="317" t="s">
        <v>225</v>
      </c>
      <c r="B129" s="318" t="s">
        <v>226</v>
      </c>
      <c r="C129" s="121" t="s">
        <v>227</v>
      </c>
      <c r="D129" s="107">
        <v>15</v>
      </c>
      <c r="E129" s="108">
        <v>15</v>
      </c>
      <c r="G129" s="326" t="s">
        <v>225</v>
      </c>
      <c r="H129" s="324" t="s">
        <v>226</v>
      </c>
      <c r="I129" s="161" t="s">
        <v>227</v>
      </c>
      <c r="J129" s="107">
        <v>15</v>
      </c>
      <c r="K129" s="160">
        <v>15</v>
      </c>
    </row>
    <row r="130" spans="1:11" ht="36">
      <c r="A130" s="317"/>
      <c r="B130" s="318"/>
      <c r="C130" s="121" t="s">
        <v>228</v>
      </c>
      <c r="D130" s="107">
        <v>0</v>
      </c>
      <c r="E130" s="108"/>
      <c r="G130" s="320"/>
      <c r="H130" s="321"/>
      <c r="I130" s="161" t="s">
        <v>228</v>
      </c>
      <c r="J130" s="107">
        <v>0</v>
      </c>
      <c r="K130" s="160"/>
    </row>
    <row r="131" spans="1:11" ht="11.25" customHeight="1">
      <c r="A131" s="317" t="s">
        <v>229</v>
      </c>
      <c r="B131" s="318" t="s">
        <v>230</v>
      </c>
      <c r="C131" s="121" t="s">
        <v>231</v>
      </c>
      <c r="D131" s="107">
        <v>10</v>
      </c>
      <c r="E131" s="108">
        <v>10</v>
      </c>
      <c r="G131" s="326" t="s">
        <v>229</v>
      </c>
      <c r="H131" s="324" t="s">
        <v>230</v>
      </c>
      <c r="I131" s="161" t="s">
        <v>231</v>
      </c>
      <c r="J131" s="107">
        <v>10</v>
      </c>
      <c r="K131" s="160">
        <v>10</v>
      </c>
    </row>
    <row r="132" spans="1:11" ht="12">
      <c r="A132" s="317"/>
      <c r="B132" s="318"/>
      <c r="C132" s="121" t="s">
        <v>232</v>
      </c>
      <c r="D132" s="107">
        <v>5</v>
      </c>
      <c r="E132" s="108"/>
      <c r="G132" s="328"/>
      <c r="H132" s="329"/>
      <c r="I132" s="161" t="s">
        <v>232</v>
      </c>
      <c r="J132" s="107">
        <v>5</v>
      </c>
      <c r="K132" s="160"/>
    </row>
    <row r="133" spans="1:11" ht="13" thickBot="1">
      <c r="A133" s="317"/>
      <c r="B133" s="318"/>
      <c r="C133" s="121" t="s">
        <v>233</v>
      </c>
      <c r="D133" s="109">
        <v>0</v>
      </c>
      <c r="E133" s="120"/>
      <c r="G133" s="320"/>
      <c r="H133" s="321"/>
      <c r="I133" s="161" t="s">
        <v>233</v>
      </c>
      <c r="J133" s="109">
        <v>0</v>
      </c>
      <c r="K133" s="120"/>
    </row>
    <row r="134" spans="1:11" ht="12" thickBot="1">
      <c r="D134" s="110" t="s">
        <v>36</v>
      </c>
      <c r="E134" s="111">
        <f>SUM(E119:E133)</f>
        <v>100</v>
      </c>
      <c r="J134" s="110" t="s">
        <v>36</v>
      </c>
      <c r="K134" s="111">
        <f>SUM(K119:K133)</f>
        <v>100</v>
      </c>
    </row>
    <row r="135" spans="1:11" ht="37" thickBot="1">
      <c r="A135" s="112" t="s">
        <v>246</v>
      </c>
      <c r="B135" s="113" t="s">
        <v>247</v>
      </c>
      <c r="D135" s="94"/>
      <c r="E135" s="114"/>
      <c r="G135" s="112" t="s">
        <v>246</v>
      </c>
      <c r="H135" s="113" t="s">
        <v>247</v>
      </c>
      <c r="J135" s="94"/>
      <c r="K135" s="114"/>
    </row>
    <row r="136" spans="1:11" ht="13" thickBot="1">
      <c r="A136" s="118" t="s">
        <v>248</v>
      </c>
      <c r="B136" s="116" t="s">
        <v>249</v>
      </c>
      <c r="D136" s="94"/>
      <c r="E136" s="114"/>
      <c r="G136" s="118" t="s">
        <v>248</v>
      </c>
      <c r="H136" s="116" t="s">
        <v>249</v>
      </c>
      <c r="J136" s="94"/>
      <c r="K136" s="114"/>
    </row>
    <row r="137" spans="1:11" ht="13" thickBot="1">
      <c r="A137" s="115" t="s">
        <v>6</v>
      </c>
      <c r="B137" s="116" t="s">
        <v>250</v>
      </c>
      <c r="D137" s="94"/>
      <c r="E137" s="114"/>
      <c r="G137" s="115" t="s">
        <v>6</v>
      </c>
      <c r="H137" s="116" t="s">
        <v>250</v>
      </c>
      <c r="J137" s="94"/>
      <c r="K137" s="114"/>
    </row>
    <row r="138" spans="1:11" ht="13" thickBot="1">
      <c r="A138" s="115" t="s">
        <v>251</v>
      </c>
      <c r="B138" s="116" t="s">
        <v>252</v>
      </c>
      <c r="D138" s="94"/>
      <c r="E138" s="114"/>
      <c r="G138" s="115" t="s">
        <v>251</v>
      </c>
      <c r="H138" s="116" t="s">
        <v>252</v>
      </c>
      <c r="J138" s="94"/>
      <c r="K138" s="114"/>
    </row>
    <row r="141" spans="1:11">
      <c r="A141" s="94" t="s">
        <v>366</v>
      </c>
      <c r="B141" s="325" t="str">
        <f>+'MAPA DE RIESGOS'!D18</f>
        <v>Probabilidad de retraso en los cronogramas para el desarrollo de Ejercicios de Autoevaluación.</v>
      </c>
      <c r="C141" s="325"/>
      <c r="D141" s="325"/>
      <c r="E141" s="325"/>
    </row>
    <row r="142" spans="1:11" ht="24">
      <c r="A142" s="99" t="s">
        <v>253</v>
      </c>
      <c r="B142" s="184" t="str">
        <f>+'MAPA DE RIESGOS'!P18</f>
        <v>No desarrollar el cronograma cumpliendo los tiempos, por causa de la emergencia sanitaria (pandemia)</v>
      </c>
    </row>
    <row r="143" spans="1:11">
      <c r="A143" s="99" t="s">
        <v>234</v>
      </c>
      <c r="B143" s="322" t="str">
        <f>+'MAPA DE RIESGOS'!T18</f>
        <v>Reuniones de sensibilización y vinculación de todas las áreas en la responsabilidad de ejecución del modelo.</v>
      </c>
      <c r="C143" s="322"/>
      <c r="D143" s="322"/>
      <c r="E143" s="322"/>
    </row>
    <row r="144" spans="1:11" ht="12" thickBot="1"/>
    <row r="145" spans="1:5" ht="49" thickBot="1">
      <c r="A145" s="100" t="s">
        <v>202</v>
      </c>
      <c r="B145" s="101" t="s">
        <v>203</v>
      </c>
      <c r="C145" s="102" t="s">
        <v>204</v>
      </c>
      <c r="D145" s="101" t="s">
        <v>205</v>
      </c>
      <c r="E145" s="103" t="s">
        <v>235</v>
      </c>
    </row>
    <row r="146" spans="1:5" ht="12">
      <c r="A146" s="320" t="s">
        <v>206</v>
      </c>
      <c r="B146" s="321" t="s">
        <v>207</v>
      </c>
      <c r="C146" s="187" t="s">
        <v>208</v>
      </c>
      <c r="D146" s="105">
        <v>15</v>
      </c>
      <c r="E146" s="185">
        <v>15</v>
      </c>
    </row>
    <row r="147" spans="1:5" ht="12">
      <c r="A147" s="317"/>
      <c r="B147" s="318"/>
      <c r="C147" s="188" t="s">
        <v>209</v>
      </c>
      <c r="D147" s="107">
        <v>0</v>
      </c>
      <c r="E147" s="186"/>
    </row>
    <row r="148" spans="1:5" ht="12">
      <c r="A148" s="317"/>
      <c r="B148" s="318" t="s">
        <v>210</v>
      </c>
      <c r="C148" s="188" t="s">
        <v>211</v>
      </c>
      <c r="D148" s="107">
        <v>15</v>
      </c>
      <c r="E148" s="186">
        <v>15</v>
      </c>
    </row>
    <row r="149" spans="1:5" ht="12">
      <c r="A149" s="317"/>
      <c r="B149" s="318"/>
      <c r="C149" s="188" t="s">
        <v>212</v>
      </c>
      <c r="D149" s="107">
        <v>0</v>
      </c>
      <c r="E149" s="186"/>
    </row>
    <row r="150" spans="1:5" ht="12">
      <c r="A150" s="317" t="s">
        <v>213</v>
      </c>
      <c r="B150" s="318" t="s">
        <v>214</v>
      </c>
      <c r="C150" s="188" t="s">
        <v>215</v>
      </c>
      <c r="D150" s="107">
        <v>15</v>
      </c>
      <c r="E150" s="186">
        <v>15</v>
      </c>
    </row>
    <row r="151" spans="1:5" ht="12">
      <c r="A151" s="317"/>
      <c r="B151" s="318"/>
      <c r="C151" s="188" t="s">
        <v>216</v>
      </c>
      <c r="D151" s="107">
        <v>0</v>
      </c>
      <c r="E151" s="186"/>
    </row>
    <row r="152" spans="1:5" ht="12">
      <c r="A152" s="317" t="s">
        <v>217</v>
      </c>
      <c r="B152" s="318" t="s">
        <v>218</v>
      </c>
      <c r="C152" s="188" t="s">
        <v>219</v>
      </c>
      <c r="D152" s="107">
        <v>15</v>
      </c>
      <c r="E152" s="186">
        <v>15</v>
      </c>
    </row>
    <row r="153" spans="1:5" ht="12">
      <c r="A153" s="317"/>
      <c r="B153" s="318"/>
      <c r="C153" s="188" t="s">
        <v>220</v>
      </c>
      <c r="D153" s="107">
        <v>0</v>
      </c>
      <c r="E153" s="186"/>
    </row>
    <row r="154" spans="1:5" ht="12">
      <c r="A154" s="317" t="s">
        <v>221</v>
      </c>
      <c r="B154" s="318" t="s">
        <v>222</v>
      </c>
      <c r="C154" s="188" t="s">
        <v>223</v>
      </c>
      <c r="D154" s="107">
        <v>15</v>
      </c>
      <c r="E154" s="186">
        <v>15</v>
      </c>
    </row>
    <row r="155" spans="1:5" ht="12">
      <c r="A155" s="317"/>
      <c r="B155" s="318"/>
      <c r="C155" s="188" t="s">
        <v>224</v>
      </c>
      <c r="D155" s="107">
        <v>0</v>
      </c>
      <c r="E155" s="186"/>
    </row>
    <row r="156" spans="1:5" ht="36">
      <c r="A156" s="317" t="s">
        <v>225</v>
      </c>
      <c r="B156" s="318" t="s">
        <v>226</v>
      </c>
      <c r="C156" s="188" t="s">
        <v>227</v>
      </c>
      <c r="D156" s="107">
        <v>15</v>
      </c>
      <c r="E156" s="186">
        <v>15</v>
      </c>
    </row>
    <row r="157" spans="1:5" ht="36">
      <c r="A157" s="317"/>
      <c r="B157" s="318"/>
      <c r="C157" s="188" t="s">
        <v>228</v>
      </c>
      <c r="D157" s="107">
        <v>0</v>
      </c>
      <c r="E157" s="186"/>
    </row>
    <row r="158" spans="1:5" ht="12">
      <c r="A158" s="317" t="s">
        <v>229</v>
      </c>
      <c r="B158" s="318" t="s">
        <v>230</v>
      </c>
      <c r="C158" s="188" t="s">
        <v>231</v>
      </c>
      <c r="D158" s="107">
        <v>10</v>
      </c>
      <c r="E158" s="186">
        <v>10</v>
      </c>
    </row>
    <row r="159" spans="1:5" ht="12">
      <c r="A159" s="317"/>
      <c r="B159" s="318"/>
      <c r="C159" s="188" t="s">
        <v>232</v>
      </c>
      <c r="D159" s="107">
        <v>5</v>
      </c>
      <c r="E159" s="186"/>
    </row>
    <row r="160" spans="1:5" ht="13" thickBot="1">
      <c r="A160" s="317"/>
      <c r="B160" s="318"/>
      <c r="C160" s="188" t="s">
        <v>233</v>
      </c>
      <c r="D160" s="109">
        <v>0</v>
      </c>
      <c r="E160" s="120"/>
    </row>
    <row r="161" spans="1:5" ht="12" thickBot="1">
      <c r="D161" s="110" t="s">
        <v>36</v>
      </c>
      <c r="E161" s="111">
        <f>SUM(E146:E160)</f>
        <v>100</v>
      </c>
    </row>
    <row r="162" spans="1:5" ht="25" thickBot="1">
      <c r="A162" s="112" t="s">
        <v>246</v>
      </c>
      <c r="B162" s="113" t="s">
        <v>247</v>
      </c>
      <c r="D162" s="94"/>
      <c r="E162" s="114"/>
    </row>
    <row r="163" spans="1:5" ht="13" thickBot="1">
      <c r="A163" s="118" t="s">
        <v>248</v>
      </c>
      <c r="B163" s="116" t="s">
        <v>249</v>
      </c>
      <c r="D163" s="94"/>
      <c r="E163" s="114"/>
    </row>
    <row r="164" spans="1:5" ht="13" thickBot="1">
      <c r="A164" s="115" t="s">
        <v>6</v>
      </c>
      <c r="B164" s="116" t="s">
        <v>250</v>
      </c>
      <c r="D164" s="94"/>
      <c r="E164" s="114"/>
    </row>
    <row r="165" spans="1:5" ht="13" thickBot="1">
      <c r="A165" s="115" t="s">
        <v>251</v>
      </c>
      <c r="B165" s="116" t="s">
        <v>252</v>
      </c>
      <c r="D165" s="94"/>
      <c r="E165" s="114"/>
    </row>
  </sheetData>
  <mergeCells count="163">
    <mergeCell ref="A156:A157"/>
    <mergeCell ref="B156:B157"/>
    <mergeCell ref="A158:A160"/>
    <mergeCell ref="B158:B160"/>
    <mergeCell ref="A146:A149"/>
    <mergeCell ref="B146:B147"/>
    <mergeCell ref="B148:B149"/>
    <mergeCell ref="A150:A151"/>
    <mergeCell ref="B150:B151"/>
    <mergeCell ref="A152:A153"/>
    <mergeCell ref="B152:B153"/>
    <mergeCell ref="A154:A155"/>
    <mergeCell ref="B154:B155"/>
    <mergeCell ref="A123:A124"/>
    <mergeCell ref="B123:B124"/>
    <mergeCell ref="G123:G124"/>
    <mergeCell ref="H123:H124"/>
    <mergeCell ref="G125:G126"/>
    <mergeCell ref="H125:H126"/>
    <mergeCell ref="G119:G122"/>
    <mergeCell ref="B141:E141"/>
    <mergeCell ref="B143:E143"/>
    <mergeCell ref="G129:G130"/>
    <mergeCell ref="H129:H130"/>
    <mergeCell ref="G131:G133"/>
    <mergeCell ref="H131:H133"/>
    <mergeCell ref="A131:A133"/>
    <mergeCell ref="B131:B133"/>
    <mergeCell ref="A129:A130"/>
    <mergeCell ref="B129:B130"/>
    <mergeCell ref="A125:A126"/>
    <mergeCell ref="B125:B126"/>
    <mergeCell ref="A127:A128"/>
    <mergeCell ref="B127:B128"/>
    <mergeCell ref="G127:G128"/>
    <mergeCell ref="H127:H128"/>
    <mergeCell ref="H119:H120"/>
    <mergeCell ref="H121:H122"/>
    <mergeCell ref="A119:A122"/>
    <mergeCell ref="B86:E86"/>
    <mergeCell ref="A91:A94"/>
    <mergeCell ref="B91:B92"/>
    <mergeCell ref="B93:B94"/>
    <mergeCell ref="A95:A96"/>
    <mergeCell ref="B95:B96"/>
    <mergeCell ref="B88:E88"/>
    <mergeCell ref="H114:K114"/>
    <mergeCell ref="H116:K116"/>
    <mergeCell ref="B114:E114"/>
    <mergeCell ref="A97:A98"/>
    <mergeCell ref="B97:B98"/>
    <mergeCell ref="A99:A100"/>
    <mergeCell ref="B99:B100"/>
    <mergeCell ref="A101:A102"/>
    <mergeCell ref="B101:B102"/>
    <mergeCell ref="A103:A105"/>
    <mergeCell ref="B103:B105"/>
    <mergeCell ref="B119:B120"/>
    <mergeCell ref="B116:E116"/>
    <mergeCell ref="B121:B122"/>
    <mergeCell ref="G75:G77"/>
    <mergeCell ref="H75:H77"/>
    <mergeCell ref="A75:A77"/>
    <mergeCell ref="B75:B77"/>
    <mergeCell ref="G69:G70"/>
    <mergeCell ref="H69:H70"/>
    <mergeCell ref="G71:G72"/>
    <mergeCell ref="H71:H72"/>
    <mergeCell ref="G73:G74"/>
    <mergeCell ref="H73:H74"/>
    <mergeCell ref="H58:K58"/>
    <mergeCell ref="G63:G66"/>
    <mergeCell ref="H63:H64"/>
    <mergeCell ref="H65:H66"/>
    <mergeCell ref="G67:G68"/>
    <mergeCell ref="H67:H68"/>
    <mergeCell ref="B44:B45"/>
    <mergeCell ref="B2:E2"/>
    <mergeCell ref="B3:E3"/>
    <mergeCell ref="H3:K3"/>
    <mergeCell ref="H2:K2"/>
    <mergeCell ref="G18:G20"/>
    <mergeCell ref="H18:H20"/>
    <mergeCell ref="H16:H17"/>
    <mergeCell ref="G6:G9"/>
    <mergeCell ref="H6:H7"/>
    <mergeCell ref="H8:H9"/>
    <mergeCell ref="G10:G11"/>
    <mergeCell ref="H10:H11"/>
    <mergeCell ref="A46:A48"/>
    <mergeCell ref="B46:B48"/>
    <mergeCell ref="B31:E31"/>
    <mergeCell ref="B30:E30"/>
    <mergeCell ref="B29:E29"/>
    <mergeCell ref="A40:A41"/>
    <mergeCell ref="A42:A43"/>
    <mergeCell ref="B42:B43"/>
    <mergeCell ref="B36:B37"/>
    <mergeCell ref="B40:B41"/>
    <mergeCell ref="A44:A45"/>
    <mergeCell ref="A18:A20"/>
    <mergeCell ref="B18:B20"/>
    <mergeCell ref="A12:A13"/>
    <mergeCell ref="B12:B13"/>
    <mergeCell ref="A14:A15"/>
    <mergeCell ref="B14:B15"/>
    <mergeCell ref="A16:A17"/>
    <mergeCell ref="B16:B17"/>
    <mergeCell ref="A73:A74"/>
    <mergeCell ref="B73:B74"/>
    <mergeCell ref="A71:A72"/>
    <mergeCell ref="B71:B72"/>
    <mergeCell ref="B65:B66"/>
    <mergeCell ref="B69:B70"/>
    <mergeCell ref="A69:A70"/>
    <mergeCell ref="A34:A37"/>
    <mergeCell ref="A63:A66"/>
    <mergeCell ref="B63:B64"/>
    <mergeCell ref="B34:B35"/>
    <mergeCell ref="B67:B68"/>
    <mergeCell ref="A67:A68"/>
    <mergeCell ref="B38:B39"/>
    <mergeCell ref="A38:A39"/>
    <mergeCell ref="B58:E58"/>
    <mergeCell ref="A6:A9"/>
    <mergeCell ref="B6:B7"/>
    <mergeCell ref="B8:B9"/>
    <mergeCell ref="A10:A11"/>
    <mergeCell ref="B10:B11"/>
    <mergeCell ref="M14:M15"/>
    <mergeCell ref="N14:N15"/>
    <mergeCell ref="M16:M17"/>
    <mergeCell ref="N16:N17"/>
    <mergeCell ref="H12:H13"/>
    <mergeCell ref="G14:G15"/>
    <mergeCell ref="H14:H15"/>
    <mergeCell ref="G16:G17"/>
    <mergeCell ref="G12:G13"/>
    <mergeCell ref="M18:M20"/>
    <mergeCell ref="N18:N20"/>
    <mergeCell ref="N2:Q2"/>
    <mergeCell ref="N3:Q3"/>
    <mergeCell ref="M6:M9"/>
    <mergeCell ref="N6:N7"/>
    <mergeCell ref="N8:N9"/>
    <mergeCell ref="M10:M11"/>
    <mergeCell ref="N10:N11"/>
    <mergeCell ref="M12:M13"/>
    <mergeCell ref="N12:N13"/>
    <mergeCell ref="M73:M74"/>
    <mergeCell ref="N73:N74"/>
    <mergeCell ref="M75:M77"/>
    <mergeCell ref="N75:N77"/>
    <mergeCell ref="N58:Q58"/>
    <mergeCell ref="M63:M66"/>
    <mergeCell ref="N63:N64"/>
    <mergeCell ref="N65:N66"/>
    <mergeCell ref="M67:M68"/>
    <mergeCell ref="N67:N68"/>
    <mergeCell ref="M69:M70"/>
    <mergeCell ref="N69:N70"/>
    <mergeCell ref="M71:M72"/>
    <mergeCell ref="N71:N7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B6"/>
  <sheetViews>
    <sheetView workbookViewId="0"/>
  </sheetViews>
  <sheetFormatPr baseColWidth="10" defaultColWidth="10.83203125" defaultRowHeight="15"/>
  <cols>
    <col min="1" max="1" width="28.83203125" customWidth="1"/>
    <col min="2" max="2" width="61.83203125" customWidth="1"/>
  </cols>
  <sheetData>
    <row r="2" spans="1:2" ht="16" thickBot="1">
      <c r="A2" s="331" t="s">
        <v>261</v>
      </c>
      <c r="B2" s="331"/>
    </row>
    <row r="3" spans="1:2" ht="39" customHeight="1" thickBot="1">
      <c r="A3" s="66" t="s">
        <v>256</v>
      </c>
      <c r="B3" s="57" t="s">
        <v>257</v>
      </c>
    </row>
    <row r="4" spans="1:2" ht="39" customHeight="1">
      <c r="A4" s="65" t="s">
        <v>248</v>
      </c>
      <c r="B4" s="65" t="s">
        <v>258</v>
      </c>
    </row>
    <row r="5" spans="1:2" ht="39" customHeight="1">
      <c r="A5" s="64" t="s">
        <v>6</v>
      </c>
      <c r="B5" s="64" t="s">
        <v>259</v>
      </c>
    </row>
    <row r="6" spans="1:2" ht="39" customHeight="1">
      <c r="A6" s="64" t="s">
        <v>251</v>
      </c>
      <c r="B6" s="64" t="s">
        <v>260</v>
      </c>
    </row>
  </sheetData>
  <mergeCells count="1">
    <mergeCell ref="A2:B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7"/>
  <sheetViews>
    <sheetView topLeftCell="A5" workbookViewId="0">
      <selection activeCell="D16" sqref="D16"/>
    </sheetView>
  </sheetViews>
  <sheetFormatPr baseColWidth="10" defaultColWidth="10.83203125" defaultRowHeight="15"/>
  <cols>
    <col min="1" max="1" width="28.83203125" customWidth="1"/>
    <col min="2" max="2" width="34.1640625" customWidth="1"/>
    <col min="3" max="3" width="37.33203125" customWidth="1"/>
    <col min="4" max="12" width="21.5" customWidth="1"/>
  </cols>
  <sheetData>
    <row r="1" spans="1:16" ht="16" thickBot="1">
      <c r="A1" s="332" t="s">
        <v>293</v>
      </c>
      <c r="B1" s="315"/>
      <c r="C1" s="315"/>
      <c r="D1" s="315"/>
      <c r="E1" s="85"/>
      <c r="F1" s="85"/>
      <c r="G1" s="85"/>
      <c r="H1" s="85"/>
      <c r="I1" s="85"/>
      <c r="J1" s="85"/>
      <c r="K1" s="85"/>
      <c r="L1" s="85"/>
    </row>
    <row r="2" spans="1:16" ht="33" customHeight="1">
      <c r="A2" s="335" t="s">
        <v>281</v>
      </c>
      <c r="B2" s="335" t="s">
        <v>282</v>
      </c>
      <c r="C2" s="61" t="s">
        <v>283</v>
      </c>
      <c r="D2" s="335" t="s">
        <v>285</v>
      </c>
      <c r="E2" s="86"/>
      <c r="F2" s="86"/>
      <c r="G2" s="86"/>
      <c r="H2" s="86"/>
      <c r="I2" s="86"/>
      <c r="J2" s="86"/>
      <c r="K2" s="86"/>
      <c r="L2" s="86"/>
    </row>
    <row r="3" spans="1:16" ht="19.5" customHeight="1" thickBot="1">
      <c r="A3" s="336"/>
      <c r="B3" s="336"/>
      <c r="C3" s="62" t="s">
        <v>284</v>
      </c>
      <c r="D3" s="336"/>
      <c r="E3" s="86"/>
      <c r="F3" s="86"/>
      <c r="G3" s="86"/>
      <c r="H3" s="86"/>
      <c r="I3" s="86"/>
      <c r="J3" s="86"/>
      <c r="K3" s="86"/>
      <c r="L3" s="86"/>
    </row>
    <row r="4" spans="1:16" ht="15" customHeight="1" thickBot="1">
      <c r="A4" s="337" t="s">
        <v>286</v>
      </c>
      <c r="B4" s="69" t="s">
        <v>287</v>
      </c>
      <c r="C4" s="69" t="s">
        <v>262</v>
      </c>
      <c r="D4" s="70" t="s">
        <v>169</v>
      </c>
      <c r="E4" s="87"/>
      <c r="F4" s="87"/>
      <c r="G4" s="87"/>
      <c r="H4" s="87"/>
      <c r="I4" s="87"/>
      <c r="J4" s="87"/>
      <c r="K4" s="87"/>
      <c r="L4" s="87"/>
      <c r="M4" t="s">
        <v>324</v>
      </c>
      <c r="N4" t="s">
        <v>248</v>
      </c>
      <c r="O4">
        <v>100</v>
      </c>
      <c r="P4" t="str">
        <f t="shared" ref="P4:P12" si="0">+N4&amp;"
 "&amp;O4</f>
        <v>FUERTE
 100</v>
      </c>
    </row>
    <row r="5" spans="1:16" ht="15" customHeight="1" thickBot="1">
      <c r="A5" s="338"/>
      <c r="B5" s="69" t="s">
        <v>288</v>
      </c>
      <c r="C5" s="69" t="s">
        <v>263</v>
      </c>
      <c r="D5" s="70" t="s">
        <v>168</v>
      </c>
      <c r="E5" s="87"/>
      <c r="F5" s="87"/>
      <c r="G5" s="87"/>
      <c r="H5" s="87"/>
      <c r="I5" s="87"/>
      <c r="J5" s="87"/>
      <c r="K5" s="87"/>
      <c r="L5" s="87"/>
      <c r="M5" t="s">
        <v>325</v>
      </c>
      <c r="N5" t="s">
        <v>6</v>
      </c>
      <c r="O5">
        <v>50</v>
      </c>
      <c r="P5" t="str">
        <f t="shared" si="0"/>
        <v>MODERADO
 50</v>
      </c>
    </row>
    <row r="6" spans="1:16" ht="15" customHeight="1" thickBot="1">
      <c r="A6" s="339"/>
      <c r="B6" s="69" t="s">
        <v>289</v>
      </c>
      <c r="C6" s="69" t="s">
        <v>264</v>
      </c>
      <c r="D6" s="70" t="s">
        <v>168</v>
      </c>
      <c r="E6" s="87"/>
      <c r="F6" s="87"/>
      <c r="G6" s="87"/>
      <c r="H6" s="87"/>
      <c r="I6" s="87"/>
      <c r="J6" s="87"/>
      <c r="K6" s="87"/>
      <c r="L6" s="87"/>
      <c r="M6" t="s">
        <v>326</v>
      </c>
      <c r="N6" t="s">
        <v>251</v>
      </c>
      <c r="O6">
        <v>0</v>
      </c>
      <c r="P6" t="str">
        <f t="shared" si="0"/>
        <v>DÉBIL
 0</v>
      </c>
    </row>
    <row r="7" spans="1:16" ht="15" customHeight="1" thickBot="1">
      <c r="A7" s="337" t="s">
        <v>290</v>
      </c>
      <c r="B7" s="69" t="s">
        <v>291</v>
      </c>
      <c r="C7" s="69" t="s">
        <v>265</v>
      </c>
      <c r="D7" s="70" t="s">
        <v>168</v>
      </c>
      <c r="E7" s="87"/>
      <c r="F7" s="87"/>
      <c r="G7" s="87"/>
      <c r="H7" s="87"/>
      <c r="I7" s="87"/>
      <c r="J7" s="87"/>
      <c r="K7" s="87"/>
      <c r="L7" s="87"/>
      <c r="M7" t="s">
        <v>327</v>
      </c>
      <c r="N7" t="s">
        <v>6</v>
      </c>
      <c r="O7">
        <v>50</v>
      </c>
      <c r="P7" t="str">
        <f t="shared" si="0"/>
        <v>MODERADO
 50</v>
      </c>
    </row>
    <row r="8" spans="1:16" ht="15" customHeight="1" thickBot="1">
      <c r="A8" s="338"/>
      <c r="B8" s="69" t="s">
        <v>288</v>
      </c>
      <c r="C8" s="69" t="s">
        <v>266</v>
      </c>
      <c r="D8" s="70" t="s">
        <v>168</v>
      </c>
      <c r="E8" s="87"/>
      <c r="F8" s="87"/>
      <c r="G8" s="87"/>
      <c r="H8" s="87"/>
      <c r="I8" s="87"/>
      <c r="J8" s="87"/>
      <c r="K8" s="87"/>
      <c r="L8" s="87"/>
      <c r="M8" t="s">
        <v>328</v>
      </c>
      <c r="N8" t="s">
        <v>6</v>
      </c>
      <c r="O8">
        <v>50</v>
      </c>
      <c r="P8" t="str">
        <f t="shared" si="0"/>
        <v>MODERADO
 50</v>
      </c>
    </row>
    <row r="9" spans="1:16" ht="15" customHeight="1" thickBot="1">
      <c r="A9" s="339"/>
      <c r="B9" s="69" t="s">
        <v>289</v>
      </c>
      <c r="C9" s="69" t="s">
        <v>267</v>
      </c>
      <c r="D9" s="70" t="s">
        <v>168</v>
      </c>
      <c r="E9" s="87"/>
      <c r="F9" s="87"/>
      <c r="G9" s="87"/>
      <c r="H9" s="87"/>
      <c r="I9" s="87"/>
      <c r="J9" s="87"/>
      <c r="K9" s="87"/>
      <c r="L9" s="87"/>
      <c r="M9" t="s">
        <v>329</v>
      </c>
      <c r="N9" t="s">
        <v>251</v>
      </c>
      <c r="O9">
        <v>0</v>
      </c>
      <c r="P9" t="str">
        <f t="shared" si="0"/>
        <v>DÉBIL
 0</v>
      </c>
    </row>
    <row r="10" spans="1:16" ht="15" customHeight="1" thickBot="1">
      <c r="A10" s="68"/>
      <c r="B10" s="69" t="s">
        <v>291</v>
      </c>
      <c r="C10" s="69" t="s">
        <v>268</v>
      </c>
      <c r="D10" s="70" t="s">
        <v>168</v>
      </c>
      <c r="E10" s="87"/>
      <c r="F10" s="87"/>
      <c r="G10" s="87"/>
      <c r="H10" s="87"/>
      <c r="I10" s="87"/>
      <c r="J10" s="87"/>
      <c r="K10" s="87"/>
      <c r="L10" s="87"/>
      <c r="M10" t="s">
        <v>330</v>
      </c>
      <c r="N10" s="82" t="s">
        <v>251</v>
      </c>
      <c r="O10">
        <v>0</v>
      </c>
      <c r="P10" t="str">
        <f t="shared" si="0"/>
        <v>DÉBIL
 0</v>
      </c>
    </row>
    <row r="11" spans="1:16" ht="15" customHeight="1" thickBot="1">
      <c r="A11" s="68" t="s">
        <v>292</v>
      </c>
      <c r="B11" s="69" t="s">
        <v>288</v>
      </c>
      <c r="C11" s="69" t="s">
        <v>269</v>
      </c>
      <c r="D11" s="70" t="s">
        <v>168</v>
      </c>
      <c r="E11" s="87"/>
      <c r="F11" s="87"/>
      <c r="G11" s="87"/>
      <c r="H11" s="87"/>
      <c r="I11" s="87"/>
      <c r="J11" s="87"/>
      <c r="K11" s="87"/>
      <c r="L11" s="87"/>
      <c r="M11" t="s">
        <v>331</v>
      </c>
      <c r="N11" s="82" t="s">
        <v>251</v>
      </c>
      <c r="O11">
        <v>0</v>
      </c>
      <c r="P11" t="str">
        <f t="shared" si="0"/>
        <v>DÉBIL
 0</v>
      </c>
    </row>
    <row r="12" spans="1:16" ht="15" customHeight="1" thickBot="1">
      <c r="A12" s="71"/>
      <c r="B12" s="69" t="s">
        <v>289</v>
      </c>
      <c r="C12" s="69" t="s">
        <v>270</v>
      </c>
      <c r="D12" s="70" t="s">
        <v>168</v>
      </c>
      <c r="E12" s="87"/>
      <c r="F12" s="87"/>
      <c r="G12" s="87"/>
      <c r="H12" s="87"/>
      <c r="I12" s="87"/>
      <c r="J12" s="87"/>
      <c r="K12" s="87"/>
      <c r="L12" s="87"/>
      <c r="M12" t="s">
        <v>332</v>
      </c>
      <c r="N12" t="s">
        <v>251</v>
      </c>
      <c r="O12">
        <v>0</v>
      </c>
      <c r="P12" t="str">
        <f t="shared" si="0"/>
        <v>DÉBIL
 0</v>
      </c>
    </row>
    <row r="13" spans="1:16" ht="16" thickBot="1">
      <c r="A13" s="72"/>
    </row>
    <row r="14" spans="1:16" ht="25.5" customHeight="1" thickBot="1">
      <c r="A14" s="333" t="s">
        <v>294</v>
      </c>
      <c r="B14" s="334"/>
    </row>
    <row r="15" spans="1:16" ht="39" customHeight="1" thickBot="1">
      <c r="A15" s="58" t="s">
        <v>248</v>
      </c>
      <c r="B15" s="69" t="s">
        <v>295</v>
      </c>
    </row>
    <row r="16" spans="1:16" ht="44.25" customHeight="1" thickBot="1">
      <c r="A16" s="58" t="s">
        <v>6</v>
      </c>
      <c r="B16" s="69" t="s">
        <v>296</v>
      </c>
      <c r="D16">
        <f>150/2</f>
        <v>75</v>
      </c>
    </row>
    <row r="17" spans="1:2" ht="45.75" customHeight="1" thickBot="1">
      <c r="A17" s="58" t="s">
        <v>251</v>
      </c>
      <c r="B17" s="69" t="s">
        <v>297</v>
      </c>
    </row>
  </sheetData>
  <mergeCells count="7">
    <mergeCell ref="A1:D1"/>
    <mergeCell ref="A14:B14"/>
    <mergeCell ref="A2:A3"/>
    <mergeCell ref="B2:B3"/>
    <mergeCell ref="D2:D3"/>
    <mergeCell ref="A4:A6"/>
    <mergeCell ref="A7:A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3"/>
  <sheetViews>
    <sheetView zoomScale="110" zoomScaleNormal="110" workbookViewId="0">
      <selection activeCell="C4" sqref="C4"/>
    </sheetView>
  </sheetViews>
  <sheetFormatPr baseColWidth="10" defaultColWidth="10.83203125" defaultRowHeight="15"/>
  <cols>
    <col min="1" max="1" width="22.6640625" customWidth="1"/>
    <col min="2" max="2" width="34.1640625" customWidth="1"/>
    <col min="3" max="3" width="20.33203125" customWidth="1"/>
    <col min="4" max="4" width="24.1640625" customWidth="1"/>
    <col min="5" max="5" width="24" customWidth="1"/>
  </cols>
  <sheetData>
    <row r="1" spans="1:5">
      <c r="A1" s="340" t="s">
        <v>71</v>
      </c>
      <c r="B1" s="340"/>
      <c r="C1" s="340"/>
      <c r="D1" s="340"/>
    </row>
    <row r="2" spans="1:5" ht="66.75" customHeight="1">
      <c r="A2" s="63" t="s">
        <v>298</v>
      </c>
      <c r="B2" s="63" t="s">
        <v>299</v>
      </c>
      <c r="C2" s="63" t="s">
        <v>301</v>
      </c>
      <c r="D2" s="63" t="s">
        <v>300</v>
      </c>
      <c r="E2" s="63" t="s">
        <v>305</v>
      </c>
    </row>
    <row r="3" spans="1:5">
      <c r="A3" s="73" t="s">
        <v>248</v>
      </c>
      <c r="B3" s="74" t="s">
        <v>302</v>
      </c>
      <c r="C3" s="74">
        <v>2</v>
      </c>
      <c r="D3" s="74" t="s">
        <v>302</v>
      </c>
      <c r="E3" s="74">
        <v>2</v>
      </c>
    </row>
    <row r="4" spans="1:5">
      <c r="A4" s="73" t="s">
        <v>248</v>
      </c>
      <c r="B4" s="74" t="s">
        <v>302</v>
      </c>
      <c r="C4" s="74">
        <v>2</v>
      </c>
      <c r="D4" s="74" t="s">
        <v>303</v>
      </c>
      <c r="E4" s="74">
        <v>1</v>
      </c>
    </row>
    <row r="5" spans="1:5">
      <c r="A5" s="73" t="s">
        <v>248</v>
      </c>
      <c r="B5" s="74" t="s">
        <v>302</v>
      </c>
      <c r="C5" s="74">
        <v>2</v>
      </c>
      <c r="D5" s="74" t="s">
        <v>304</v>
      </c>
      <c r="E5" s="74">
        <v>0</v>
      </c>
    </row>
    <row r="6" spans="1:5">
      <c r="A6" s="73" t="s">
        <v>248</v>
      </c>
      <c r="B6" s="74" t="s">
        <v>304</v>
      </c>
      <c r="C6" s="74">
        <v>0</v>
      </c>
      <c r="D6" s="74" t="s">
        <v>302</v>
      </c>
      <c r="E6" s="74">
        <v>2</v>
      </c>
    </row>
    <row r="7" spans="1:5">
      <c r="A7" s="73" t="s">
        <v>6</v>
      </c>
      <c r="B7" s="74" t="s">
        <v>302</v>
      </c>
      <c r="C7" s="74">
        <v>1</v>
      </c>
      <c r="D7" s="74" t="s">
        <v>302</v>
      </c>
      <c r="E7" s="74">
        <v>1</v>
      </c>
    </row>
    <row r="8" spans="1:5">
      <c r="A8" s="73" t="s">
        <v>6</v>
      </c>
      <c r="B8" s="74" t="s">
        <v>302</v>
      </c>
      <c r="C8" s="74">
        <v>1</v>
      </c>
      <c r="D8" s="74" t="s">
        <v>303</v>
      </c>
      <c r="E8" s="74">
        <v>0</v>
      </c>
    </row>
    <row r="9" spans="1:5">
      <c r="A9" s="73" t="s">
        <v>6</v>
      </c>
      <c r="B9" s="74" t="s">
        <v>302</v>
      </c>
      <c r="C9" s="74">
        <v>1</v>
      </c>
      <c r="D9" s="74" t="s">
        <v>304</v>
      </c>
      <c r="E9" s="74">
        <v>0</v>
      </c>
    </row>
    <row r="10" spans="1:5">
      <c r="A10" s="73" t="s">
        <v>6</v>
      </c>
      <c r="B10" s="74" t="s">
        <v>304</v>
      </c>
      <c r="C10" s="74">
        <v>0</v>
      </c>
      <c r="D10" s="74" t="s">
        <v>302</v>
      </c>
      <c r="E10" s="74">
        <v>1</v>
      </c>
    </row>
    <row r="13" spans="1:5">
      <c r="C13" s="81"/>
    </row>
  </sheetData>
  <mergeCells count="1">
    <mergeCell ref="A1:D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MAPA DE RIESGOS</vt:lpstr>
      <vt:lpstr>TIPO DE RIESGO</vt:lpstr>
      <vt:lpstr>VALORACIÓN RIESGOS</vt:lpstr>
      <vt:lpstr>ACTIVO Y CRITERIO</vt:lpstr>
      <vt:lpstr>TIPO DE CONTROL</vt:lpstr>
      <vt:lpstr>OPCIÓN DE TRAT</vt:lpstr>
      <vt:lpstr>DISEÑO CONTROL</vt:lpstr>
      <vt:lpstr>EJECUCIÓN CONTROL</vt:lpstr>
      <vt:lpstr>SOLIDEZ</vt:lpstr>
      <vt:lpstr>RIESGO RESIDUAL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dc:creator>
  <cp:lastModifiedBy>Microsoft Office User</cp:lastModifiedBy>
  <cp:lastPrinted>2020-05-15T21:56:25Z</cp:lastPrinted>
  <dcterms:created xsi:type="dcterms:W3CDTF">2015-11-26T15:35:33Z</dcterms:created>
  <dcterms:modified xsi:type="dcterms:W3CDTF">2020-12-23T16:15:09Z</dcterms:modified>
</cp:coreProperties>
</file>