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autoCompressPictures="0"/>
  <mc:AlternateContent xmlns:mc="http://schemas.openxmlformats.org/markup-compatibility/2006">
    <mc:Choice Requires="x15">
      <x15ac:absPath xmlns:x15ac="http://schemas.microsoft.com/office/spreadsheetml/2010/11/ac" url="/Users/calidad/Downloads/"/>
    </mc:Choice>
  </mc:AlternateContent>
  <xr:revisionPtr revIDLastSave="0" documentId="13_ncr:1_{B134A80D-3D17-DB4B-800A-DF46EB43D17D}" xr6:coauthVersionLast="36" xr6:coauthVersionMax="45" xr10:uidLastSave="{00000000-0000-0000-0000-000000000000}"/>
  <bookViews>
    <workbookView xWindow="0" yWindow="460" windowWidth="25580" windowHeight="14460" tabRatio="867" xr2:uid="{00000000-000D-0000-FFFF-FFFF00000000}"/>
  </bookViews>
  <sheets>
    <sheet name="MAPA DE RIESGOS" sheetId="1" r:id="rId1"/>
    <sheet name="TIPO DE RIESGO" sheetId="10" r:id="rId2"/>
    <sheet name="VALORACIÓN RIESGOS" sheetId="3" r:id="rId3"/>
    <sheet name="TIPO DE CONTROL" sheetId="6" r:id="rId4"/>
    <sheet name="OPCIÓN DE TRAT" sheetId="7" r:id="rId5"/>
    <sheet name="DISEÑO CONTROL" sheetId="4" r:id="rId6"/>
    <sheet name="EJECUCIÓN CONTROL" sheetId="5" r:id="rId7"/>
    <sheet name="SOLIDEZ" sheetId="8" r:id="rId8"/>
    <sheet name="RIESGO RESIDUAL" sheetId="9" r:id="rId9"/>
  </sheet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W16" i="1" l="1"/>
  <c r="W17" i="1"/>
  <c r="W18" i="1"/>
  <c r="W19" i="1"/>
  <c r="W20" i="1"/>
  <c r="W15" i="1"/>
  <c r="W12" i="1"/>
  <c r="B159" i="4"/>
  <c r="B158" i="4"/>
  <c r="E177" i="4"/>
  <c r="H133" i="4"/>
  <c r="H132" i="4"/>
  <c r="H105" i="4"/>
  <c r="B53" i="4"/>
  <c r="W8" i="1"/>
  <c r="H107" i="4"/>
  <c r="B133" i="4"/>
  <c r="B132" i="4"/>
  <c r="K151" i="4"/>
  <c r="E151" i="4"/>
  <c r="H106" i="4"/>
  <c r="K125" i="4"/>
  <c r="B106" i="4"/>
  <c r="B107" i="4"/>
  <c r="E125" i="4"/>
  <c r="H81" i="4"/>
  <c r="H80" i="4"/>
  <c r="K99" i="4"/>
  <c r="B81" i="4"/>
  <c r="B80" i="4"/>
  <c r="E99" i="4"/>
  <c r="H55" i="4"/>
  <c r="H54" i="4"/>
  <c r="K73" i="4"/>
  <c r="B55" i="4"/>
  <c r="B54" i="4"/>
  <c r="E73" i="4"/>
  <c r="H29" i="4"/>
  <c r="H28" i="4"/>
  <c r="H27" i="4"/>
  <c r="B29" i="4"/>
  <c r="B28" i="4"/>
  <c r="B3" i="4"/>
  <c r="H3" i="4"/>
  <c r="H2" i="4"/>
  <c r="B2" i="4"/>
  <c r="H1" i="4"/>
  <c r="W9" i="1"/>
  <c r="W14" i="1"/>
  <c r="W13" i="1"/>
  <c r="W11" i="1"/>
  <c r="W10" i="1"/>
  <c r="P12" i="8"/>
  <c r="P11" i="8"/>
  <c r="P10" i="8"/>
  <c r="P9" i="8"/>
  <c r="P8" i="8"/>
  <c r="P7" i="8"/>
  <c r="P6" i="8"/>
  <c r="P5" i="8"/>
  <c r="P4" i="8"/>
  <c r="D170" i="1"/>
  <c r="D169" i="1"/>
  <c r="D168" i="1"/>
  <c r="D167" i="1"/>
  <c r="D166" i="1"/>
  <c r="D165" i="1"/>
  <c r="D164" i="1"/>
  <c r="D163" i="1"/>
  <c r="D162" i="1"/>
  <c r="D161" i="1"/>
  <c r="D160" i="1"/>
  <c r="D159" i="1"/>
  <c r="D158" i="1"/>
  <c r="D157" i="1"/>
  <c r="D156" i="1"/>
  <c r="D155" i="1"/>
  <c r="D154" i="1"/>
  <c r="D153" i="1"/>
  <c r="D152" i="1"/>
  <c r="D151" i="1"/>
  <c r="D150" i="1"/>
  <c r="D149" i="1"/>
  <c r="D148" i="1"/>
  <c r="D147" i="1"/>
  <c r="D146" i="1"/>
  <c r="H12" i="1"/>
  <c r="AC19" i="1"/>
  <c r="AC18" i="1"/>
  <c r="AC16" i="1"/>
  <c r="AC17" i="1"/>
  <c r="AC13" i="1"/>
  <c r="AC15" i="1"/>
  <c r="AC12" i="1"/>
  <c r="H18" i="1"/>
  <c r="H19" i="1"/>
  <c r="H17" i="1"/>
  <c r="H16" i="1"/>
  <c r="H15" i="1"/>
  <c r="H13" i="1"/>
  <c r="H10" i="1"/>
  <c r="H8" i="1"/>
  <c r="AC10" i="1"/>
  <c r="AC8" i="1"/>
  <c r="K47" i="4"/>
  <c r="E47" i="4"/>
  <c r="K21" i="4"/>
  <c r="E21" i="4"/>
  <c r="H31" i="3"/>
  <c r="H22" i="1"/>
  <c r="H167" i="1"/>
  <c r="H168" i="1"/>
</calcChain>
</file>

<file path=xl/sharedStrings.xml><?xml version="1.0" encoding="utf-8"?>
<sst xmlns="http://schemas.openxmlformats.org/spreadsheetml/2006/main" count="1395" uniqueCount="488">
  <si>
    <t>Escuela Tecnológica Instituto Técnico Central</t>
  </si>
  <si>
    <t>MAPA Y PLAN DE TRATAMIENTO DE RIESGOS GESTIÓN AMBIENTAL 2020</t>
  </si>
  <si>
    <t>CÓDIGO:   GDC-FO-09</t>
  </si>
  <si>
    <t>VERSIÓN:  6</t>
  </si>
  <si>
    <t>VIGENCIA: MARZO 6 DE 2020</t>
  </si>
  <si>
    <t>PÁGINA:    1 de 1</t>
  </si>
  <si>
    <t>R</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</si>
  <si>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</si>
  <si>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</si>
  <si>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</si>
  <si>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</si>
  <si>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</si>
  <si>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</si>
  <si>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</si>
  <si>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</si>
  <si>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</si>
  <si>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</si>
  <si>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</si>
  <si>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</si>
  <si>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</si>
  <si>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</si>
  <si>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</si>
  <si>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</si>
  <si>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</si>
  <si>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</si>
  <si>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</si>
  <si>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</si>
  <si>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</si>
  <si>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</si>
  <si>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</si>
  <si>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</si>
  <si>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</si>
  <si>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FACTOR QUE GENERA EL RIESGO</t>
  </si>
  <si>
    <t>DESCRIPCIÓN DEL RIESGO</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</si>
  <si>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</si>
  <si>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</si>
  <si>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</si>
  <si>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</si>
  <si>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</si>
  <si>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</si>
  <si>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</si>
  <si>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</si>
  <si>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</si>
  <si>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</si>
  <si>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</si>
  <si>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</si>
  <si>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</si>
  <si>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</si>
  <si>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Gestión Ambiental</t>
  </si>
  <si>
    <t>Promover una gestión ambiental institucional responsable que propenda por alcanzar paulatinamente una sostenibilidad ambiental en cumplimiento de la normatividad ambiental vigente aplicable y la prevención de impactos ambientales en el area de influencia directa de la ETITC.</t>
  </si>
  <si>
    <t>Residuos peligrosos</t>
  </si>
  <si>
    <t>Disposición inadecuada de Residuos Peligrosos y de manejo especial al mezclarlos con residuos ordinarios que posteriormente son llevado al relleno sanitario por el operador de aseo de la ciudad.</t>
  </si>
  <si>
    <t>Operativo</t>
  </si>
  <si>
    <t>POSIBLE</t>
  </si>
  <si>
    <t>MAYOR</t>
  </si>
  <si>
    <t>Malas practicas de separación en la fuente por desconocimiento u omisión de las normas ambientales aplicables y los procedimientos internos</t>
  </si>
  <si>
    <t>Sanciones por parte de la autoridad ambiental y/o de la misma entidad.
Incumplimiento de requisitos legales y otros requisitos.                                                                                                                                                                                                                                               Mala imagen institucional.
Generar impactos ambientales negativos (contaminación de agua y suelo).</t>
  </si>
  <si>
    <t>Preventivo</t>
  </si>
  <si>
    <t>Reducir el riesgo</t>
  </si>
  <si>
    <t>Capacitar al personal que utiliza y/o trabaja en las areas donde se generan RESPEL</t>
  </si>
  <si>
    <t>MODERADO</t>
  </si>
  <si>
    <t>DIRECTAMENTE</t>
  </si>
  <si>
    <t>IMPROBABLE</t>
  </si>
  <si>
    <t>Listado de asistencia a capacitaciones</t>
  </si>
  <si>
    <t>Profesional Gestión Ambiental</t>
  </si>
  <si>
    <t>1. (# Capacitaciones planeadas / # capacitaciones planedas)*100
2. # hallazgos de inspección almacenamiento de residuos.</t>
  </si>
  <si>
    <t>No se ha realizado, todas las capacitaciones se reprograman para el segundo semeste de 2020 por contingencia COVID-19</t>
  </si>
  <si>
    <t>FUERTE</t>
  </si>
  <si>
    <t>Se han realizado comunicaciones vía correo electrónico y redes sociales sobre manejo de residuos solidos y RESPEL, la capacitación se programa para septiembre, todos los miércoles del mes, en la mañana y tarde, para que los colaboradores participen.
Se deben realizar capacitaciones presenciales con personal de servicios generales y mantenimiento, se programan entre septiembre u octubre aplicando el protocolo de bioseguridad adoptado por la ETITC.</t>
  </si>
  <si>
    <t>Malas practicas en el traslado  y almacenamiento de residuos desde el punto de generación hacia el lugar de acopio temporal</t>
  </si>
  <si>
    <t>Detectivo</t>
  </si>
  <si>
    <t>Realizar inspecciones no planeadas a talleres y Laboratorios y cuarto de almacenamiento de RESPEL, con su respectivo informe.</t>
  </si>
  <si>
    <t>Informe de hallazgos</t>
  </si>
  <si>
    <t>Se han realizado 2 inspecciones:
- 6 de marzo a taller de modeleria
- 29 de mayo a cuarto RESPEL Calle 13</t>
  </si>
  <si>
    <t>Se han realizado 3 inspecciones:
- 6 de marzo a taller de modeleria
- 29 de mayo a cuarto RESPEL Calle 13
- 1° de agosto se visitó el cuarto de almacenamiento de residuos peligrosos y el sótano donde se almacena el material aprovechable, como no se encontraron hallazgos no se levantó registro.</t>
  </si>
  <si>
    <t xml:space="preserve">Aspectos e impactos ambientales </t>
  </si>
  <si>
    <t>Posibilidad de que los aspectos e impactos ambientales de la institución que son generados por los  procesos misionales y de apoyo de la ETITC, no se controlen de forma adecuada.</t>
  </si>
  <si>
    <t>PROBABLE</t>
  </si>
  <si>
    <t>Desconocimiento y falta de divulgación de los programas ambientales de la ETITC  y de las responsabilidades de las diferentes partes interesadas.</t>
  </si>
  <si>
    <t>Compartir el riesgo</t>
  </si>
  <si>
    <t>Trabajar con el Comité Ambiental los diferentes aspectos ambientales y presentarlos para aprobación al Comité Institucional de Gestión y Desempeño</t>
  </si>
  <si>
    <t>MENOR</t>
  </si>
  <si>
    <t>Actas</t>
  </si>
  <si>
    <t xml:space="preserve">Profesional Gestión Ambiental  </t>
  </si>
  <si>
    <t>(# de actividades ejecutadas del SGA / # de actividades planeadas del SGA)*100</t>
  </si>
  <si>
    <t>Se hará la gestión para reactivar el comité y poder presentar propuestas al Comité de Gestión Integrado</t>
  </si>
  <si>
    <t>Se solicitó agenda en el CIGD para presentar matriz de aspectos e impactos ambientales y de requisitos legales, para su divulgación y aprobación.
De igual manera se plantea la creación del Comité de Gestión del Riesgo y Cambio Climático de la ETITC.</t>
  </si>
  <si>
    <t>Falta de seguimiento a las actividades planeadas enmarcadas en los programas ambientales</t>
  </si>
  <si>
    <t xml:space="preserve">Hacer seguimiento a la ejecución de los programas de Gestión Ambiental </t>
  </si>
  <si>
    <t>Programas de Gestión Ambiental  GAM-FO-09 debidamente diligenciados</t>
  </si>
  <si>
    <t>Semestral</t>
  </si>
  <si>
    <t xml:space="preserve">Se han actualizado los consumos de agua, energía y gas en los programas.
Se han enviado comunicaciones </t>
  </si>
  <si>
    <t>En el plan de austeridad de gestión ambiental GAM FO 16 se presentan las actividades de Gestión Ambiental y el cumplimiento de las mismas a la fecha.</t>
  </si>
  <si>
    <t>Programas de Gestión Ambiental</t>
  </si>
  <si>
    <t>Posibilidad de que no se realicen las actividades establecidas en los programas de gestión ambiental, afectando el desempeño ambiental de la institución.</t>
  </si>
  <si>
    <t>Estratégico</t>
  </si>
  <si>
    <t>El seguimiento y monitoreo del SGA se realice tardiamente, parcialmente, o no se realice.</t>
  </si>
  <si>
    <t>Generación de impactos ambientales no controlados.
Acumulacion de residuos en areas no aptas.
Generacion de vectores y malos olores.
Posibles sanciones internas y para la institución por incumplimientos legales.
Desconocimiento de los resultados de los programas y metas de gestión ambiental.
No se puede identificar oportunidades y realizar acciones de mejora.</t>
  </si>
  <si>
    <t>INSIGNIFICANTE</t>
  </si>
  <si>
    <t>Evidencias de la ejecución del Programa de Gestión Ambiental GAM-FO-09 debidamente diligenciado.</t>
  </si>
  <si>
    <t>1. (# de actividades ejecutadas del SGA / # de actividades planeadas del SGA)*100
2. Resultados de la Evaluación de desempeño ambiental</t>
  </si>
  <si>
    <t>En el plan de austeridad de gestión ambiental GAM FO 16 se presentan las actividades de Gestión Ambiental y el cumplimiento de las mismas a la fecha.
Y se realizan los seguimientos del GAM-FO-09.</t>
  </si>
  <si>
    <t xml:space="preserve">Emergencias ambientales </t>
  </si>
  <si>
    <t>Posibilidad de ocurrencia de eventos que puedan generar daños a las instalaciones físicas de la ETITC o a la salud e integridad de las personas tales como derrame de sustancia químicas, derrame de aceites industriales usados, incedio de RESPEL</t>
  </si>
  <si>
    <t>RARA VEZ</t>
  </si>
  <si>
    <t>Intalaciones inadecuadas para el almacenamiento y manejo de sustancias peligrosas</t>
  </si>
  <si>
    <t>Identificar las necesidades de adecuaciones de planta física a través de inspecciones e informarlo al área responsable</t>
  </si>
  <si>
    <t>INDIRECTAMENTE</t>
  </si>
  <si>
    <t xml:space="preserve">- Informe de hallazgos
- Requerimientos a través de mesa de ayuda
</t>
  </si>
  <si>
    <t>1. (# capacitaciones PGIRESPEL ejecutadas / # capacitaciones PGIRESPEL planeadas)*100
2. # de incidentes ambientales en el año</t>
  </si>
  <si>
    <t>Se realizaron las siguientes  inspecciones de planta física:
- 17 marzo al Banco de alimentos
- 29 mayo a sede calle 13
- 17 de junio a sedes Call 18. Carvajal, Tintal</t>
  </si>
  <si>
    <t>Desde el 1° seguimiento no se han realizado nuevas visitas,
Se cuenta con informe de las visitas del 17 de marzo y 29 de mayo con registros fotográficos,
Se realizó un requerimiento sobre la visita del 17 de marzo, enviado al proceso de Planta Física</t>
  </si>
  <si>
    <t>Practicas inadecuadas en traslado, trasvase y manipulación de sustancias peligrosas</t>
  </si>
  <si>
    <t>Capacitación al personal que manipule sustancias peligrosas en las instalaciones de la ETITC</t>
  </si>
  <si>
    <t xml:space="preserve">Se programa capacitación sobre manejo de sustancias peligrosas en conjunto con capacitación sobre residuos para el mes de septiembre, por el momento se envían comunicaciones con #LaETITCambiental en redes sociales y correo institucional. </t>
  </si>
  <si>
    <t>Emergencia Sanitaria</t>
  </si>
  <si>
    <t>Probabilidad del incremento en la cantidad de residuos no aprovechables que se entregan al operador de aseo debido al uso de EPP y toallas desechables entre otros elementos necesarios para proteger a las personas del contagio del COVID-19</t>
  </si>
  <si>
    <t>Ambiental</t>
  </si>
  <si>
    <t>Uso obligatorios de EPP tales como tapabocas y guantes, o toallas desechables por parte de todos los miembros de la comunidad de la ETITC</t>
  </si>
  <si>
    <t>Afectación en el desempeño ambiental debido a no alcanzar las metas propuestas en reducción de generación de residuos ordinarios.</t>
  </si>
  <si>
    <t>Aceptar el riesgo</t>
  </si>
  <si>
    <t>Divulgar campañas informativas relacionadas con la adecuada disposición de los EPP utilizados</t>
  </si>
  <si>
    <t>NO DISMINUYE</t>
  </si>
  <si>
    <t>Publicaciones a través de la campaña #LaETITCambiental</t>
  </si>
  <si>
    <t>Profesional Gestión Ambiental - Comunicaciones</t>
  </si>
  <si>
    <t># comunicaciones publicadas en los diferentes medios autorizados por la ETITC</t>
  </si>
  <si>
    <t xml:space="preserve">Se han enviado comunicaciones a través de correo y redes sociales sobre manejo de residuos: 9 de mayo de 2020 #LaETITCambiental
</t>
  </si>
  <si>
    <t>Desde el 1° seguimiento no se han enviado nuevas comunicaciones sobre el tema.
Se realizaron estudios previos para contratación de señalización para disposición de EPP (entre otros), en caso del regreso presencial a clases.</t>
  </si>
  <si>
    <t>Posibilidad de provocar contaminación del aire en los espacios cerrados de las diferentes areas de la ETITC debido al uso indiscriminado e inadecuado de sustancias quimicas desinfectantes toxicos para la salud humana.</t>
  </si>
  <si>
    <t>Uso indiscriminado de sustancias desinfectantes dispersadas en ambientes cerrados como estrategia de control del coronavirus COVID-19</t>
  </si>
  <si>
    <t>Intoxicaciones por inalación de sustancias toxicas</t>
  </si>
  <si>
    <t>Disminuir el uso de asperción de soluciones desinfectantes y evitar su uso sobre las personas. Realizar actividades de limpieza y desinfección manual de superficies</t>
  </si>
  <si>
    <t>Certificados de desinfección emitidos por proveedor autorizado</t>
  </si>
  <si>
    <t>(# de desinfecciones por nebulización ejecutadas / # desinfecciones planeadas)*100</t>
  </si>
  <si>
    <t>No se han ejecutado actividades de desinfección. A la fecha solo se han establecido los criterios en los Estudios Previos para la contratación del servicio.</t>
  </si>
  <si>
    <t>A la fecha, no se han programado actividades de esta clase de desinfección.</t>
  </si>
  <si>
    <t xml:space="preserve">Incumplimiento </t>
  </si>
  <si>
    <t>Posibilidad de incumplir con la normatividad legal ambiental vigente por omisión de atención a requerimientos de las autoridades ambientales y sanitarias</t>
  </si>
  <si>
    <t>Cumplimiento</t>
  </si>
  <si>
    <t>Atender los requerimientos de las autoridades o de la legislación aplicable de forma tardía por demoras por parte de los tomadores de decisiones.</t>
  </si>
  <si>
    <t xml:space="preserve">Apertura de procesos sancionatorios por parte de las autoridades 
Mala Imagen Institucional
</t>
  </si>
  <si>
    <t>Evitar el riesgo</t>
  </si>
  <si>
    <t>Atender los requerimientos de las autoridades ambientales o sanitarias en el menor tiempo posible garantizando la asignación de recursos necesarios para tal fin.</t>
  </si>
  <si>
    <t xml:space="preserve">- Oficios de requerimientos de las autoridades ambientales y saniarias
- Oficios de respuesta a requerimientos
- GAM-FO-14 Seguimiento a Trámites Ambientales </t>
  </si>
  <si>
    <t xml:space="preserve">Profesional Gestión Ambiental  - Juridica </t>
  </si>
  <si>
    <t>1. # reqerimientos ambientales o sanitarios resueltos  / # requerimientos ambientales o sanitarios recibidos
2. (# requisitos legales ambientales cumplidos / #requisitos legales ambientales  aplicables) * 100</t>
  </si>
  <si>
    <t xml:space="preserve">A la fecha se ha atendido 1 requerimiento de la Secretaría de Ambiente:
- Reporte de resultados caracterización de vertimientos  radicado 2020ER84670
</t>
  </si>
  <si>
    <t>Además del requerimiento del 1° seguimiento, a la fecha llegaron 3 más:
1) Requerimiento de vertimientos, de la Secretaría Distrital de Ambiente, llegó el 05 de mayo y se respondió el 12 mayo, con número de radicado 2020ER84670 del 19-05-2020.
2)Envío de Información Adicional para dar continuidad al Tramite de Registro de Publicidad Exterior Visual con Radicado 2019ER265451 de la Escuela Tecnológica Instituto Técnico Central, para instalación Carvajal, llegó en de junio y fue respondido  el 10 de julio, con número de radicado 2020ER115702.
3. El 06 de agosto llegó 2020EE131784 Solicitud de Información para el proceso de evaluación, control y seguimiento al cumplimiento normativo ambiental para la vigencia 2019-2020, con plazo de respuesta hasta el 21 de septiembre.</t>
  </si>
  <si>
    <t>Accidentes y enfermedades laborales</t>
  </si>
  <si>
    <t xml:space="preserve">Posibilidad de que se presenten accidentes y enfermedades laborales por incumplimiento de  las normas establecidas de Salud y Seguridad en el Trabajo. </t>
  </si>
  <si>
    <t>SST</t>
  </si>
  <si>
    <t>Desconocimiento de las normas de Seguridad y Salud en el Trabajo y los riesgos de SST inherentes del proceso.</t>
  </si>
  <si>
    <t>´- Ocurrencia de accidentes de trabajo y generación de enfermedades laborales.
- Sanciones internas o externas, 
- Demandas, Multas, Procesos penales, administrativos, civiles, laborales.
- Afectación de la salud del talento humano.
- Retraso en las actividades propias del trabajador.</t>
  </si>
  <si>
    <t>Asistir a las capacitaciones progamadas por el área de SST</t>
  </si>
  <si>
    <t>Lista de Asistencia a capacitaciones SST
Certificados</t>
  </si>
  <si>
    <t>(# de capacitaciones de SST con asistencia/ #Total de capacitaciones de SST aplicables al proceso)*100</t>
  </si>
  <si>
    <t>Se utilizan los EPP para prevenir contagio de COVID-19 cuando se visita la ETITC
- Se ha participado en 2 capacitaciones con ARL positiva en el mes de abril de 2020</t>
  </si>
  <si>
    <t>DÉBIL</t>
  </si>
  <si>
    <t>Adicionalmente a las 2 capacitaciones con ARL positiva a las que se asistió en el mes de abril no se ha asistido a más.</t>
  </si>
  <si>
    <t>Información</t>
  </si>
  <si>
    <t>Posibilidad de extraviar los activos de información del proceso por manejo inadecuado del hardware, software o documentación en físico, perdiendo la información, su confidencialidad, integridad y disponibilidad.</t>
  </si>
  <si>
    <t>Seguridad Digital</t>
  </si>
  <si>
    <t>X</t>
  </si>
  <si>
    <t>Falta de cultura de seguridad de la información en el recurso humano del proceso.</t>
  </si>
  <si>
    <t>Pérdida importante de documentación con información sensible y/o requerida por las normas legales vigentes; que implicaría sanciones disciplinaras, administrativas y/o de entidades de control.</t>
  </si>
  <si>
    <t>Participar en charla y capacitaciones de de seguridad de la información y seguir lineamientos impartidos.</t>
  </si>
  <si>
    <t xml:space="preserve">Lista de Asistencia a charlas o capacitaciones de seguridad de la infromación </t>
  </si>
  <si>
    <t>(# de capacitaciones de Seguridad de la Información con asistencia/ #Total de capacitaciones de Seguridad de la Información aplicables al proceso)*100</t>
  </si>
  <si>
    <t>No se han realizado capacitaciones a la fecha, pero se han seguido los lineamientos impartidos a partir de comunicados.</t>
  </si>
  <si>
    <t>A la fecha no se han realizado capacitaciones en Seguridad de la Información.</t>
  </si>
  <si>
    <t>Documentación con información sensible almacenada en sitios no seguros y sin la supervisión de su custodio, a la que pueda acceder personas malintencionadas.</t>
  </si>
  <si>
    <t>Sincronización de la información generada en el proceso en la nube.</t>
  </si>
  <si>
    <t>One drive actualizado con la información del proceso.</t>
  </si>
  <si>
    <t>Archivos del proceso de Gestión Ambiental en el One Drive</t>
  </si>
  <si>
    <t>Se tiene la información del proceso en el OneDrive</t>
  </si>
  <si>
    <t>Se tiene la información sincronizada en el One Drive.</t>
  </si>
  <si>
    <r>
      <rPr>
        <b/>
        <sz val="12"/>
        <rFont val="Arial"/>
        <family val="2"/>
      </rPr>
      <t>LIDER DEL PROCESO:</t>
    </r>
    <r>
      <rPr>
        <sz val="12"/>
        <rFont val="Arial"/>
        <family val="2"/>
      </rPr>
      <t xml:space="preserve"> Nathaly Sáchica Díaz  - Contratista Gestión Ambiental</t>
    </r>
  </si>
  <si>
    <t>Fecha:</t>
  </si>
  <si>
    <t>CLASIF. DE CONFIDENCIALIDAD</t>
  </si>
  <si>
    <t>IPB</t>
  </si>
  <si>
    <t>CLASIF. DE INTEGRIDAD</t>
  </si>
  <si>
    <t>A</t>
  </si>
  <si>
    <t>CLASIF. DE DISPONIBILIDAD</t>
  </si>
  <si>
    <t>CASI SEGURO</t>
  </si>
  <si>
    <t>ALTO</t>
  </si>
  <si>
    <t>EXTREMO</t>
  </si>
  <si>
    <t>CATASTRÓFICO</t>
  </si>
  <si>
    <t>BAJO</t>
  </si>
  <si>
    <t>Fuerte + Fuerte = FUERTE (100)</t>
  </si>
  <si>
    <t>Fuerte + Fuerte</t>
  </si>
  <si>
    <t>FUERTEFUERTE</t>
  </si>
  <si>
    <t>FUERTE
 100</t>
  </si>
  <si>
    <t>Directamente</t>
  </si>
  <si>
    <t>Corrupción</t>
  </si>
  <si>
    <t>Fuerte + Moderado = MODERADO (50)</t>
  </si>
  <si>
    <t>Fuerte + Moderado</t>
  </si>
  <si>
    <t>FUERTEMODERADO</t>
  </si>
  <si>
    <t>MODERADO
 50</t>
  </si>
  <si>
    <t>Indirectamente</t>
  </si>
  <si>
    <t>Fuerte + Débil = DÉBIL (0)</t>
  </si>
  <si>
    <t>Fuerte + Débil</t>
  </si>
  <si>
    <t>FUERTEDÉBIL</t>
  </si>
  <si>
    <t>DÉBIL
 0</t>
  </si>
  <si>
    <t>No disminuye</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</si>
  <si>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</si>
  <si>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</si>
  <si>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</si>
  <si>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</si>
  <si>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</si>
  <si>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</si>
  <si>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</si>
  <si>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</si>
  <si>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</si>
  <si>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</si>
  <si>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</si>
  <si>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Débil + Fuerte = DÉBIL (0)</t>
  </si>
  <si>
    <t>Débil + Fuerte</t>
  </si>
  <si>
    <t>DÉBILFUERTE</t>
  </si>
  <si>
    <t>Débil + Moderado = DÉBIL (0)</t>
  </si>
  <si>
    <t>Valoración</t>
  </si>
  <si>
    <t>Débil + Moderado</t>
  </si>
  <si>
    <t>DÉBILMODERADO</t>
  </si>
  <si>
    <t>Débil + Débil = DÉBIL (0)</t>
  </si>
  <si>
    <t>Débil + Débil</t>
  </si>
  <si>
    <t>DÉBILDÉBIL</t>
  </si>
  <si>
    <t>Tecnológico</t>
  </si>
  <si>
    <t>TIPOLOGÍA DE LOS RIESGOS</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</si>
  <si>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</si>
  <si>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</si>
  <si>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operativos: </t>
    </r>
    <r>
      <rPr>
        <sz val="9"/>
        <color rgb="FF000000"/>
        <rFont val="Arial"/>
        <family val="2"/>
      </rPr>
      <t>posibilidad de ocurrencia de eventos que afecten los procesos misionales de la entidad.</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</si>
  <si>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</si>
  <si>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</si>
  <si>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</si>
  <si>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</si>
  <si>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</si>
  <si>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</si>
  <si>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</si>
  <si>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TABLA DE VALORACIÓN DE PROBABILIDAD</t>
  </si>
  <si>
    <t>NIVEL</t>
  </si>
  <si>
    <t>DESCRIPTOR</t>
  </si>
  <si>
    <t>DESCRIPCIÓN</t>
  </si>
  <si>
    <t>FRECUENCIA</t>
  </si>
  <si>
    <t>Rara vez</t>
  </si>
  <si>
    <t>El evento puede ocurrir solo en circunstancias excepcionales (poco comunes o anormales)</t>
  </si>
  <si>
    <t>No se ha presentado en los últimos 5 años.</t>
  </si>
  <si>
    <t>Improbable</t>
  </si>
  <si>
    <t>El evento podría ocurrir en algún momento</t>
  </si>
  <si>
    <t>Al menos una vez en los últimos 5 años.</t>
  </si>
  <si>
    <t>Posible</t>
  </si>
  <si>
    <t>Al menos una vez en los últimos 2 años.</t>
  </si>
  <si>
    <t>Probable</t>
  </si>
  <si>
    <t>Es viable que el evento ocurra en la mayoría de las circunstancias</t>
  </si>
  <si>
    <t>Al menos una vez en el último año.</t>
  </si>
  <si>
    <t>Casi seguro</t>
  </si>
  <si>
    <t>Se espera que el evento ocurra en la mayoría de las circunstancias</t>
  </si>
  <si>
    <t>Más de una vez al año.</t>
  </si>
  <si>
    <t>TABLA DE VALORACIÓN DE IMPACTO RIESGOS DE GESTIÓN</t>
  </si>
  <si>
    <t>TABLA DE VALORACIÓN DE IMPACTO RIESGOS DE CORRUPCIÓN</t>
  </si>
  <si>
    <t>IMPACTO CUANTITATIVO</t>
  </si>
  <si>
    <t>IMPACTO CUALITATIVO</t>
  </si>
  <si>
    <t>Preguntas para determinar impacto en los riesgos de corrupción</t>
  </si>
  <si>
    <t xml:space="preserve">RESPUESTA </t>
  </si>
  <si>
    <t>Insignificante</t>
  </si>
  <si>
    <t>Impacto que afecte la ejecución presupuestal en un valor ≥0,5%.</t>
  </si>
  <si>
    <t>No hay interrupción de las operaciones de la Escuela.</t>
  </si>
  <si>
    <t>N°</t>
  </si>
  <si>
    <t>Pregunta: Si el riesgo de corrupción se materializa podría…</t>
  </si>
  <si>
    <t>Si (*)</t>
  </si>
  <si>
    <t>No (*)</t>
  </si>
  <si>
    <t>Pérdida de cobertura en la prestación de los servicios de la Escuela ≥1%.</t>
  </si>
  <si>
    <t>No se generan sanciones económicas o adminsitrativas.</t>
  </si>
  <si>
    <t>¿Afectar al grupo de funcionarios del proceso?</t>
  </si>
  <si>
    <t>Pago de indemnizaciones a terceros por acciones legales que pueden afectar el presupuesto total de la Escuela en un valor ≥0,5%.</t>
  </si>
  <si>
    <t>No se afecta la imagen institucional de forma significativa.</t>
  </si>
  <si>
    <t>¿Afectar el cumplimiento de metas y objetivos de la dependencia?</t>
  </si>
  <si>
    <t>Pago de sanciones económicas por incumplimiento en la normatividad aplicable ante un ente regulador, las cuales afectan en un valor ≥0,5% del presupuesto general de la Escuela.</t>
  </si>
  <si>
    <t>Sin afectación de la integridad.</t>
  </si>
  <si>
    <t>¿Afectar el cumplimiento de misión de la institución?</t>
  </si>
  <si>
    <t>Afectación ≥ al 1% de la población.</t>
  </si>
  <si>
    <t>Sin afectación de la disponibilidad.</t>
  </si>
  <si>
    <t>¿Afectar el cumplimiento de la misión del sector al que pertenece la institución?</t>
  </si>
  <si>
    <t>No hay afectación medioambiental.</t>
  </si>
  <si>
    <t>Sin afectación de la confidencialidad.</t>
  </si>
  <si>
    <t>¿Generar pérdida de confianza de la institución, afectando su reputación?</t>
  </si>
  <si>
    <t>Menor</t>
  </si>
  <si>
    <t>Impacto que afecte la ejecución presupuestal en un valor ≥1%.</t>
  </si>
  <si>
    <t>Interrupción de las operaciones de la Escuela por algunas horas.</t>
  </si>
  <si>
    <t>¿Generar pérdida de recursos económicos?</t>
  </si>
  <si>
    <t>Pérdida de cobertura en la prestación de los servicios de la Escuela ≥5%.</t>
  </si>
  <si>
    <t>Reclamaciones o quejas de los usuarios que implican investigaciones internas disciplinarias.</t>
  </si>
  <si>
    <t>¿Afectar la generación de los productos o la prestación de los servicios?</t>
  </si>
  <si>
    <t>Pago de indemnizaciones a terceros por acciones legales que pueden afectar el presupuesto total de la Escuela en un valor ≥1%.</t>
  </si>
  <si>
    <t>Imagen institucional afectada localmente por retrasos en la prestación del servicio a los usuarios o ciudadanos.</t>
  </si>
  <si>
    <t>¿Dar lugar al detrimento de calidad de vida de la comunidad por la pérdida del bien o servicios o los recursos públicos?</t>
  </si>
  <si>
    <t>Pago de sanciones económicas por incumplimiento en la normatividad aplicable ante un ente regulador, las cuales afectan en un valor ≥1%del presupuesto general de la Escuela.</t>
  </si>
  <si>
    <t>Afectación leve de la integridad.</t>
  </si>
  <si>
    <t>¿Generar pérdida de información de la institución?</t>
  </si>
  <si>
    <t>Afectación ≥ al 5% de la población.</t>
  </si>
  <si>
    <t>Afectación leve de la disponibilidad.</t>
  </si>
  <si>
    <t>¿Generar intervención de los órganos de control, de la Fiscalía u otro ente?</t>
  </si>
  <si>
    <t>Afectación leve de la confidencialidad.</t>
  </si>
  <si>
    <t>¿Dar lugar a procesos sancionatorios?</t>
  </si>
  <si>
    <t>Moderado</t>
  </si>
  <si>
    <t>Impacto que afecte la ejecución presupuestal en un valor ≥5%.</t>
  </si>
  <si>
    <t>Interrupción de las operaciones de la Escuela por un (1) día.</t>
  </si>
  <si>
    <t>¿Dar lugar a procesos disciplinarios?</t>
  </si>
  <si>
    <t>Pérdida de cobertura en la prestación de los servicios de la Escuela ≥10%.</t>
  </si>
  <si>
    <t>Reclamaciones o quejas de los usuarios que podrían implicar una denuncia ante los entes reguladores o una demanda de largo alcance para la Escuela.</t>
  </si>
  <si>
    <t>¿Dar lugar a procesos fiscales?</t>
  </si>
  <si>
    <t>Pago de indemnizaciones a terceros por acciones legales que pueden afectar el presupuesto total de la Escuela en un valor ≥5%.</t>
  </si>
  <si>
    <t>Inoportunidad en la información ocasionando retrasos en la atención a los usuarios.</t>
  </si>
  <si>
    <t>¿Dar lugar a procesos penales?</t>
  </si>
  <si>
    <t>Pago de sanciones económicas por incumplimiento en la normatividad aplicable ante un ente regulador, las cuales afectan en un valor ≥5% del presupuesto general de la Escuela.</t>
  </si>
  <si>
    <t>Reproceso de actividades y aumento de carga operativa.</t>
  </si>
  <si>
    <t>¿Generar pérdida de credibilidad del sector?</t>
  </si>
  <si>
    <t>Afectación ≥ al 10% de la población.</t>
  </si>
  <si>
    <t>Imagen institucional afectada en el orden nacional o regional por retrasos en la prestación del servicio a los usuarios o ciudadanos.</t>
  </si>
  <si>
    <t>¿Ocasionar lesiones físicas o pérdida de vidas humanas?</t>
  </si>
  <si>
    <t>Afectación leve del medio ambiente, requiere de ≥ 4 semanas de recuperación.</t>
  </si>
  <si>
    <t>Investigaciones penales, fiscales o disciplinarias.</t>
  </si>
  <si>
    <t>¿Afectar la imagen regional?</t>
  </si>
  <si>
    <t>Afectación moderada de la integridad de la información debido al desinterés particular de los empleados y terceros.</t>
  </si>
  <si>
    <t>¿Afectar la imagen nacional?</t>
  </si>
  <si>
    <t>Afectación moderada de la disponibilidad de la información debido al desinterés particular de los empleados y terceros.</t>
  </si>
  <si>
    <t>¿Generar daño ambiental?</t>
  </si>
  <si>
    <t>Afectación moderada de la confidencialidad de la información debido al desinterés particular de los empleados y terceros.</t>
  </si>
  <si>
    <t xml:space="preserve">Total preguntas afirmativas: </t>
  </si>
  <si>
    <t>Mayor</t>
  </si>
  <si>
    <t>Impacto que afecte la ejecución presupuestal en un valor ≥20%.</t>
  </si>
  <si>
    <t>Interrupción de las operaciones de la Escuela por más de dos (2) días.</t>
  </si>
  <si>
    <t>* marcar con uno (1) en lugar de equis (X)</t>
  </si>
  <si>
    <t>Pérdida de cobertura en la prestación de los servicios de la Escuela ≥20%.</t>
  </si>
  <si>
    <t>Pérdida de Información crítica para la Escuela que no se puede recuperar.</t>
  </si>
  <si>
    <t>Pago de indemnizaciones a terceros por acciones legales que pueden afectar el presupuesto total de la Escuela en un valor ≥20%.</t>
  </si>
  <si>
    <t>Sanción por parte del ente de control u otro ente regulador.</t>
  </si>
  <si>
    <t>Pago de sanciones económicas por incumplimiento en la normatividad aplicable ante un ente regulador, las cuales afectan en un valor ≥20% del presupuesto general de la Escuela.</t>
  </si>
  <si>
    <t>Incumplimiento en las metas y objetivos institucionales afectando el cumplimiento de las metas de gobierno.</t>
  </si>
  <si>
    <t>Responder afirmativamente de UNA a CINCO pregunta(s) genera un impacto moderado.</t>
  </si>
  <si>
    <t>Afectación ≥ al 20% de la población.</t>
  </si>
  <si>
    <t>Imagen institucional afectada en el orden nacional o regional por incumplimiento en la prestación del servicio a los usuarios o ciudadanos.</t>
  </si>
  <si>
    <t>Responder afirmativamente de SEIS a ONCE preguntas genera un impacto mayor.</t>
  </si>
  <si>
    <t>Afectación importante del medio ambiente, requiere de ≥ 3 meses de recuperación.</t>
  </si>
  <si>
    <t>Afectación grave de la integridad de la información debido al desinterés particular de los empleados y terceros.</t>
  </si>
  <si>
    <t>Responder afirmativamente de DOCE a DIECINUEVE preguntas genera un impacto catastrófico.</t>
  </si>
  <si>
    <t>Afectación grave de la disponibilidad de la información debido al desinterés particular de los empleados y terceros.</t>
  </si>
  <si>
    <t>Afectación grave de la confidencialidad de la información debido al desinterés particular de los empleados y terceros.</t>
  </si>
  <si>
    <t>Genera medianas consecuencias sobre la entidad</t>
  </si>
  <si>
    <t>Catastrófico</t>
  </si>
  <si>
    <t>Impacto que afecte la ejecución presupuestal en un valor ≥50%.</t>
  </si>
  <si>
    <t>Interrupción de las operaciones de la Escuela por más de cinco (5) días.</t>
  </si>
  <si>
    <t>Genera altas consecuencias sobre la entidad.</t>
  </si>
  <si>
    <t>Pérdida de cobertura en la prestación de los servicios de la Escuela ≥50%.</t>
  </si>
  <si>
    <t>Intervención por parte de un ente de control u otro ente regulador.</t>
  </si>
  <si>
    <t>Genera consecuencias desastrosas para la entidad</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</si>
  <si>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</si>
  <si>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</si>
  <si>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Incumplimiento en las metas y objetivos institucionales afectando de forma grave la ejecución presupuestal.</t>
  </si>
  <si>
    <t>Afectación ≥ al 50% de la población.</t>
  </si>
  <si>
    <t>Imagen institucional afectada en el orden nacional o regional por actos o hechos de corrupción comprobados.</t>
  </si>
  <si>
    <t>Afectación importante del medio ambiente, requiere de ≥ 1 año de recuperación</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</si>
  <si>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</si>
  <si>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</si>
  <si>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</si>
  <si>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t>CLASIFICACIÓNDE LAS ACTIVIDADES DE CONTROL</t>
  </si>
  <si>
    <t>EJEMPLO</t>
  </si>
  <si>
    <t>CONTROLES PREVENTIVOS</t>
  </si>
  <si>
    <t>Controles que están diseñados para evitar un evento no deseado en el momento en que se produce. Este tipo de controles intentan evitar la ocurrencia de los riesgos que puedan afectar el cumplimiento de los objetivos.</t>
  </si>
  <si>
    <t>Revisión al cumplimiento de los requisitos contractuales en el proceso de selección del contratista o proveedor.</t>
  </si>
  <si>
    <t>CONTROLES DETECTIVOS</t>
  </si>
  <si>
    <t>Controles que están diseñados para identificar un evento o resultado no previsto después de que se haya producido. Buscan detectar la situación no deseada para que se corrija y se tomen las acciones correspondientes.</t>
  </si>
  <si>
    <t>Realizar una conciliación bancaria para verificar que los saldos en libros corresponden con los saldos en bancos.</t>
  </si>
  <si>
    <t>TRATAMIENTO DEL RIESGO</t>
  </si>
  <si>
    <t>ACEPTAR EL RIESGO</t>
  </si>
  <si>
    <t>No se adopta ninguna medida que afecte la probabilidad o el impacto del riesgo. (Ningún riesgo de corrupción podrá ser aceptado).</t>
  </si>
  <si>
    <t>COMPARTIR O TRANSFERIR EL RIESGO</t>
  </si>
  <si>
    <t>Se reduce la probabilidad o el impacto del riesgo transfiriendo o compartiendo una parte de este. Los riesgos de corrupción se pueden compartir pero no se puede transferir su responsabilidad.</t>
  </si>
  <si>
    <t>EVITAR EL RIESGO</t>
  </si>
  <si>
    <t>Se abandonan las actividades que dan lugar al riesgo, es decir, no iniciar o no continuar con la actividad que lo provoca.</t>
  </si>
  <si>
    <t>REDUCIR EL RIESGO</t>
  </si>
  <si>
    <t>Se adoptan medidas para reducir la probabilidad o el impacto del riesgo, o ambos; por lo general conlleva a la implementación de controles.</t>
  </si>
  <si>
    <t>RIESGO 1</t>
  </si>
  <si>
    <t>Gestión inadecuada de residuos peligrosos</t>
  </si>
  <si>
    <t>CAUSA 1</t>
  </si>
  <si>
    <t>CAUSA 2</t>
  </si>
  <si>
    <t>CONTROL 1</t>
  </si>
  <si>
    <t>CRITERIO DE EVALUACIÓN</t>
  </si>
  <si>
    <t>ASPECTOS A EVALUAR EN EL DISEÑO DEL CONTRO</t>
  </si>
  <si>
    <t>OPCIONES DE RESPUESTA</t>
  </si>
  <si>
    <t>PESO EN LA EVALUACIÓN DEL DISEÑO DEL CONTROL</t>
  </si>
  <si>
    <t>RESULTADO</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</si>
  <si>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</si>
  <si>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</si>
  <si>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</si>
  <si>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</si>
  <si>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</si>
  <si>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</si>
  <si>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</si>
  <si>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</si>
  <si>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</si>
  <si>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</si>
  <si>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</si>
  <si>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</si>
  <si>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</si>
  <si>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</si>
  <si>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</si>
  <si>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</si>
  <si>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</si>
  <si>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</si>
  <si>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</si>
  <si>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</si>
  <si>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</si>
  <si>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</si>
  <si>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</si>
  <si>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</si>
  <si>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</si>
  <si>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</si>
  <si>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</si>
  <si>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</si>
  <si>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TOTAL</t>
  </si>
  <si>
    <t>RANGO DE CALIFICACIÓN DEL DISEÑO</t>
  </si>
  <si>
    <t>RESULTADO, PESO EN LA EVALUACIÓN DEL DISEÑO DEL CONTROL</t>
  </si>
  <si>
    <t>Fuerte</t>
  </si>
  <si>
    <t>Calificación entre 96 y 100</t>
  </si>
  <si>
    <t>Calificación entre 86 y 95</t>
  </si>
  <si>
    <t>Calificación entre 0 y 85</t>
  </si>
  <si>
    <t>RIESGO 2</t>
  </si>
  <si>
    <t>Control inadecuado de los aspectos e impactos ambientales de la institución.</t>
  </si>
  <si>
    <t>RIESGO 3</t>
  </si>
  <si>
    <t>RIESGO 4</t>
  </si>
  <si>
    <t>¿Las observaciones , desviaciones o diferencias identificadas como resultados de la ejecución del control son investigadas y resueltas de manera oportuna?.</t>
  </si>
  <si>
    <t>RIESGO 5</t>
  </si>
  <si>
    <t>Atención de la Emergencia Sanitaria por el Coronavirus COVID-19</t>
  </si>
  <si>
    <t>CONTROL 2</t>
  </si>
  <si>
    <t>RIESGO 6</t>
  </si>
  <si>
    <t>RIESGO 7</t>
  </si>
  <si>
    <t>Incumplimiento de las normas de Seguridad y Salud en el Trabajo.</t>
  </si>
  <si>
    <t>RIESGO 8</t>
  </si>
  <si>
    <t>Mal manejo de la información del proceso de Gestión Ambiental</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</si>
  <si>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</si>
  <si>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</si>
  <si>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</si>
  <si>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</si>
  <si>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</si>
  <si>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SOLIDEZ INDIVIDUAL DE CADA CONTROL</t>
  </si>
  <si>
    <t>Peso del diseño individual o promedio de los Controles. (DISEÑO)</t>
  </si>
  <si>
    <t>El Control se ejecuta de manera consistente por los responsables. (EJECUCION)</t>
  </si>
  <si>
    <t xml:space="preserve">Solidez individual de cada control </t>
  </si>
  <si>
    <t>Aplica plan de acción para fortalecer el Control Si / NO</t>
  </si>
  <si>
    <t>FUERTE:100 MODERADO:50 DÉBIL:0</t>
  </si>
  <si>
    <t>Fuerte Calificación Entre 96 y 100</t>
  </si>
  <si>
    <t>Fuerte (Siempre se ejecuta)</t>
  </si>
  <si>
    <t>Fuerte + Fuerte = FUERTE</t>
  </si>
  <si>
    <t>No</t>
  </si>
  <si>
    <t xml:space="preserve">Moderado (Algunas veces) </t>
  </si>
  <si>
    <t xml:space="preserve">Fuerte + Moderado = MODERADO </t>
  </si>
  <si>
    <t>Si</t>
  </si>
  <si>
    <t xml:space="preserve">Débil (No se ejecuta) </t>
  </si>
  <si>
    <t>Fuerte + Débil = DÉBIL</t>
  </si>
  <si>
    <t>Moderado Calificación Entre 86 y 95</t>
  </si>
  <si>
    <t xml:space="preserve">Fuerte (Siempre se ejecuta) </t>
  </si>
  <si>
    <t>Moderado + Fuerte = MODERADO</t>
  </si>
  <si>
    <t>Moderado + Moderado = MODERADO</t>
  </si>
  <si>
    <t>Moderado + Débil = DÉBIL</t>
  </si>
  <si>
    <t>Débil + Fuerte = DÉBIL</t>
  </si>
  <si>
    <t xml:space="preserve">Débil Entre 0 y 85 </t>
  </si>
  <si>
    <t>Débil + Moderado = DÉBIL</t>
  </si>
  <si>
    <t>Débil + Débil = DÉBIL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</si>
  <si>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</si>
  <si>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</si>
  <si>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</si>
  <si>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</si>
  <si>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</si>
  <si>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 COLUMNAS EN LA MATRIZ DE RIESGO QUE SE DESPLAZA EN EL EJE DE PROBABILIDAD</t>
  </si>
  <si>
    <t># COLUMNAS EN LA MATRIZ DE RIESGO QUE SE DESPLAZA EN EL EJE DE IMPACTO</t>
  </si>
  <si>
    <t xml:space="preserve">Generación de condiciones inseguras con potencial de incedio.
Intoxicaciones por generación de vapores nocivos o por contacto directo con la piel
Acarrear sanciones por parte de la autoridad ambiental y/o de la misma entidad.
Incumplimiento de requisitos legales y otros requisitos.
Generar costos adicionales a la organización por atención de los afectados, reparación o reposición de equipos. </t>
  </si>
  <si>
    <t>Se evidencio que los dias 23 y 25 de septiembre se adelantaron las capacitaciones en el tema de manejo de residuos de peligrosos con el personal de servicios general y mantenimiento locativo, asi mismo un facebook live el 5 de noviembre en el horario de 4 a 5 de la tarde dirijido a  la comunidad en general y se inicio un cronograma de capacitaciones para adelantar durante el mes de octubre los dias jueves 8,15, 22 y 29 programado para cada una de las vicerectorias y procesos de la Entidad. la cual contaba con una duracion de una hora. en las jornadas de la mañana y tarde para un total de 5 cesiones contando con la participación de 84 funcionarios capacitados, actividad que contribuye con la mitigación del riesgo identificado.</t>
  </si>
  <si>
    <t xml:space="preserve"> Se evidencio que durante la vigencia con ocasión de la emergencia sanitaria ocasionada por el Covid-19 no se han adelantado inspecciones a talleres y laboratorios, no obstante, se han realizado inspecciones al cuarto de almacenamiento de RESPEL, las cuales no cuentan con informe de visita toda vez que no se encontraron hallazgos durante su ejecución, dichas inspecciones se adelantaron  los dias 6 de marzo al taller de modeleria y  29 de mayo a cuarto RESPEL Calle 13, 1° de agosto se visitó el cuarto de almacenamiento de residuos peligrosos y el sótano donde se almacena el material aprovechable, como no se encontraron hallazgos no se levantó registro. por lo que  apesar que la actiividad propuesta contribuye a la mitigación del riesgo, requiere ser fortalecida con el registro de las inspecciones como evidencia del monitoreo permanente.</t>
  </si>
  <si>
    <t xml:space="preserve">Se evidencio que durante la vigencia, no se cuenta con la creación del Comité de gestión del riesgo y cambio Climatic por que existe el comité institucional de gestión y desempeño, no obstante, se adelantó la socialización de implementación del plan escolar de gestion del riesgo y cambio climatico el dia 31 de agosto de 2020, no obstante, estos temas son tratados mediante el comité CIGD, con el fin de dar cumplimiento a la normatividad vigente y la solicitud del IDIGER, sin embargo no se asignaron los responsles para dar cumplimiento con lo requerido o equipo de trabajo para adelantar el seguimiento. asi como tampoco se cuenta con el acta de la socializacion  en dicho comité, apesar de que el control planteado pretende dar cumplimiento con la normatividad vigente lo que contribuiria con la mitigación de riesgo planteado no se aplican las acciones necesarias que contriuyan con su implementación por lo cual requiere ser fortalecido.  </t>
  </si>
  <si>
    <t>Se evidencio que, durante la vigencia se adelanta el seguimiento del uso eficiente del agua GTH-FO-09, mediante el cual se observa el consumo frente a la vigencia anterior, siin embargo no se han adelantado capacitaciones, si nembargo se centa con las capañas adelantadas por redes sociales  desde el area de comunicaciones enviada con la información del sistemma de gestión ambiental  en cuanto al  reciclaje, del programa, como inspecciones hidrosanitarias, seguimiento al consumo con las facturas de servicio, y las capacitaciones de manejo de residuos y vertimientos para los laboratoristas en el mes de noviembre, contexto del sistema de gestion ambiental roles y responsabilidades en el mes de agosto y taller manejo de residuos en el mes de octubre, lo cual contribuye con la mitigación de l riesgo identificado.</t>
  </si>
  <si>
    <t>Se evidencio que durante la vigencia se planteo el adelanto de talleres de sensibilización  y/o campañas  educativas  para el desarrollo y uso eficiente del agua, el cual se ejecuta frente a las facturas de consumo comparado con la vigencia inmediatamente anterior y el mismo periodo, inspecciones a las instalaciones hidrosanitarias con su respectivo informe, con un trabajo adelantado en conjunto con el area de planta fisica se adelantan las solicitudes a las posibles fugas y goteos en rees hidraulicas en caso de requerirlo, asi mismo se planteo  la jornada de capacitacion para el manejo sobre el uso adecuado del agua y comunicaciones internas  de ahorro y uso eficiente del agua, estos seguuimientos se adelantan en el fomato estalecido GAM-FO-09, en cuanto al consumo de energia se adelanta el segimiento de consumo energetico mesnsual mediante el cual se observa una disminución en el periiodo que comprende el aislamiento preventivo durante la vigencia, resolucion 214 de 2020 por la cal se deroga  la resolución  389 de 2008 y se dictan nuevas disposiciones  para el manejo de residuos  aprovechales  genetrados en la ETITC,  y se adelantaron los estudios previos para adelantar el proceso para adelantar  la convocatoria con el objeto celebrar un acuerdo de coresponsabilidad para el prestamo de servicios de clasificación, transporte, recolección, almacenamiento, tratamiento,  y disposición final de los  residuos aprovechables de caracter  no peligrosos que se generesn en  todas las sedes de la ETITC. el cual se encuentra pendiente de adelantar la ultima actualización en cuanto las cobservaciones necesarias en los estudios previos, tamien programa de vertimientos, programa de gestión integral de residuos, se han adelantado solicitudes de recoleccion de escombros con el servicio de recoleccion del distrito. certificacion del reporte de residuos peligrosos geredado a traves del IDEAM con fecha 1 de abril de 2020. actividad que contribuye con la mitigación del riesgo identificado sin embargo requiere ser fortalecido con con la ejecución total de las actividades. las actividades propuestas contribbuyen con la mitigacion del riesgo identificado. GAM- FO-16</t>
  </si>
  <si>
    <t xml:space="preserve">Se adelanto el seguimiento durante la vigencia se realizaron las siguientes inspecciones de planta física, de las cuales se cuenta con un regiistro fotografico de las actividades adelantadas, 17 marzo al Banco de alimentos, 29 mayo a sede calle 13- 17 de junio a sedes Call 18. Carvajal y  Tintal,  en el seguimiento adleantado en el mes de junio adelantado a las instalaciones hidro sanitarias, no se adelantaron las actividades en cuanto al plan de emergencias ambientales, asi mismo se adelanto la señalizacion del lugar  dispuesto para el amacenamiento y disposicion de estos residuos, asi mismo se adelantó la adecuacion de los puntos raiss,  la actiividad planteada contribuye con la mitigación del riesgo sin embargo requiere ser fortalecida. </t>
  </si>
  <si>
    <t xml:space="preserve">Se evidencio que durante la vigencia se adelanto la acapacitación del taller del manejo de residuos  dirijida al personal de servicios generales y mantenimiento locativo, adelantada los dia 23 y 25 de septiembre mediante la cual se identificaron los residuos que se generan al momento del desempeño y desarrollo de las actividades diarias, en cuanto a los laboratoristas del area de quimica adelantada el dia 3 de noviembre se observo la importancia de la señalizacion de los puntos de acopio de residuos peligrosos y colectores de sustancias quimicas usadas. La actividad propuesta contribuye con la mitigación del riesgo identificado. </t>
  </si>
  <si>
    <t>Se adelantaron durante la vigencia señalización para elementos de protección personal, la capaña adelantada fue en tema del manejo de residuos en el mes de mayo enviada por correo electrnico al personala administrativo de la Entidad y las capañas mediante redes sociales  desarrolladas en este mismo sentida durante el mes de abril. lo cual contribuye con la mitigación del riesgo identificado.</t>
  </si>
  <si>
    <t>Durante la vigencia se adelantaron las actividades necesarias que permitieran disminuir el uso de asperción de soluciones desinfectantes por lo cual la ETITC no implemento la asperción como metodo de bioseguridad, se hana adelantado en la biblioteca y archivo jornadas de fumigación, asi como el desempeño de las actividades diarias de limpieza y desinfección manual de superficies adelantada por el personal de servicios generales, los certificados de desinfección emitidos por proveedor autorizado, a la fecha no se cuenta con este ya que al momento de este seguimiento el conytrato se encuentra en ejecución y no se han recibido los soportes por parte del contrattista hasta tanto  finalice. actividad que contriuye con la mitigación del riesgo identificado.</t>
  </si>
  <si>
    <t>Durante la vigencia  se han adelantado las actividades de seguimiento para atender las solicitudes y/o requerimientos de las autoridades ambientales o sanitarias en el menor tiempo posible garantizando la asignación de recursos necesarios para tal fin, por lo que el dia 6  de noviembre fue emitido comunicado de la secretaria fue sancionada la entidad con $ 8....... por no conformidades de inspecciones adelantadas durante el 2017. lo cual permite observar la materialización del riesgo identificado, no obstante al momento de realizar el seguimiento esta pendiente del reporte de la materializacion de acuerdo al procedimiento estabblecido.</t>
  </si>
  <si>
    <t>Durante la vigencia la profesional a cargo del SGA asistio a las capacitaciones  de recomendaciones dela OMS en bioseguridad,  taller web  conversatorio virtual 8 gestión  de la salud, seguridad y Covid-19 desde una perspectiva  legal, adelantada el 16 de septiembre, seguuridad proactiva en odegas de almacenamiento el dia 26 de octubre ya que por la actividad que se desempena hace parte de sus riesgos laborales, lo cual contriuye con la mitigacion del riesgo identificado.</t>
  </si>
  <si>
    <t>Se evidencio que durante la vigencia no se asistio a lacapactacion en temas de seguridad de la información, lo cual no contriuye con la mitigacion del riesgo identificado, asi mismo se requiere ser fortalecido.</t>
  </si>
  <si>
    <t>Se evidencio que la profesional encargada del SGA cuenta con el manejo de los documentos de uso diario en el drive. Lo cual contribbuye con la mitigación del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</si>
</sst>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b/>
      <sz val="13"/>
      <color rgb="FF000000"/>
      <name val="Arial"/>
      <family val="2"/>
    </font>
    <font>
      <b/>
      <sz val="12"/>
      <color rgb="FF000000"/>
      <name val="Arial"/>
      <family val="2"/>
    </font>
    <font>
      <sz val="12"/>
      <color rgb="FF000000"/>
      <name val="Arial"/>
      <family val="2"/>
    </font>
    <font>
      <b/>
      <sz val="12"/>
      <name val="Arial"/>
      <family val="2"/>
    </font>
    <font>
      <b/>
      <sz val="11"/>
      <color theme="1"/>
      <name val="Calibri"/>
      <family val="2"/>
      <scheme val="minor"/>
    </font>
    <font>
      <b/>
      <sz val="10"/>
      <color theme="1"/>
      <name val="Arial"/>
      <family val="2"/>
    </font>
    <font>
      <b/>
      <sz val="7"/>
      <color theme="1"/>
      <name val="Arial"/>
      <family val="2"/>
    </font>
    <font>
      <sz val="9"/>
      <color rgb="FF000000"/>
      <name val="Arial"/>
      <family val="2"/>
    </font>
    <font>
      <i/>
      <sz val="11"/>
      <color theme="1"/>
      <name val="Calibri"/>
      <family val="2"/>
      <scheme val="minor"/>
    </font>
    <font>
      <sz val="8"/>
      <name val="Arial"/>
      <family val="2"/>
    </font>
  </fonts>
  <fills count="13">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s>
  <borders count="4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style="thin">
        <color auto="1"/>
      </right>
      <top style="medium">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bottom style="medium">
        <color indexed="64"/>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276">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horizontal="center"/>
    </xf>
    <xf numFmtId="0" fontId="6" fillId="0" borderId="0" xfId="0" applyFont="1"/>
    <xf numFmtId="0" fontId="5" fillId="0" borderId="0" xfId="0" applyFont="1" applyBorder="1" applyAlignment="1" applyProtection="1">
      <alignment wrapText="1"/>
      <protection locked="0"/>
    </xf>
    <xf numFmtId="0" fontId="2" fillId="0" borderId="0" xfId="0" applyFont="1" applyAlignment="1">
      <alignment horizontal="center" vertical="center"/>
    </xf>
    <xf numFmtId="0" fontId="2" fillId="0" borderId="0" xfId="0" applyFont="1" applyFill="1" applyBorder="1" applyAlignment="1">
      <alignment vertical="center" wrapText="1"/>
    </xf>
    <xf numFmtId="0" fontId="8" fillId="0" borderId="0" xfId="0" applyFont="1" applyAlignment="1">
      <alignment vertical="center"/>
    </xf>
    <xf numFmtId="0" fontId="9" fillId="0" borderId="0" xfId="0" applyFont="1"/>
    <xf numFmtId="0" fontId="13" fillId="0" borderId="0" xfId="0" applyFont="1" applyAlignment="1">
      <alignment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 fillId="0" borderId="0" xfId="0" applyFont="1" applyAlignment="1">
      <alignment vertical="center" wrapText="1"/>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14" fillId="0" borderId="0" xfId="0" applyFont="1"/>
    <xf numFmtId="0" fontId="18" fillId="0" borderId="11" xfId="0" applyFont="1" applyBorder="1" applyAlignment="1" applyProtection="1">
      <alignment vertical="center" wrapText="1"/>
      <protection locked="0"/>
    </xf>
    <xf numFmtId="0" fontId="0" fillId="0" borderId="0" xfId="0" applyAlignment="1">
      <alignment horizontal="center"/>
    </xf>
    <xf numFmtId="0" fontId="3" fillId="0" borderId="0" xfId="0" applyFont="1" applyAlignment="1">
      <alignment horizontal="center"/>
    </xf>
    <xf numFmtId="0" fontId="1" fillId="4" borderId="2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2" fillId="0" borderId="26" xfId="0" applyFont="1" applyFill="1" applyBorder="1" applyAlignment="1">
      <alignment vertical="center" wrapText="1"/>
    </xf>
    <xf numFmtId="0" fontId="2" fillId="0" borderId="26" xfId="0" applyFont="1" applyFill="1" applyBorder="1" applyAlignment="1">
      <alignment horizontal="center" vertical="center" wrapText="1"/>
    </xf>
    <xf numFmtId="0" fontId="2" fillId="0" borderId="26" xfId="0" applyFont="1" applyFill="1" applyBorder="1" applyAlignment="1">
      <alignment horizontal="left" vertical="center" wrapText="1"/>
    </xf>
    <xf numFmtId="0" fontId="2" fillId="0" borderId="25" xfId="0" applyFont="1" applyFill="1" applyBorder="1" applyAlignment="1">
      <alignment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2" fillId="0" borderId="0" xfId="0" applyFont="1" applyFill="1" applyBorder="1" applyAlignment="1">
      <alignment horizontal="center" vertical="center" wrapText="1"/>
    </xf>
    <xf numFmtId="0" fontId="16" fillId="0" borderId="28" xfId="0" applyFont="1" applyBorder="1" applyAlignment="1">
      <alignment horizontal="center" vertical="center" wrapText="1"/>
    </xf>
    <xf numFmtId="0" fontId="16" fillId="0" borderId="27" xfId="0" applyFont="1" applyBorder="1" applyAlignment="1">
      <alignment vertical="center" wrapText="1"/>
    </xf>
    <xf numFmtId="0" fontId="16" fillId="0" borderId="27" xfId="0" applyFont="1" applyBorder="1" applyAlignment="1">
      <alignment horizontal="center" vertical="center" wrapText="1"/>
    </xf>
    <xf numFmtId="0" fontId="17" fillId="0" borderId="18" xfId="0" applyFont="1" applyBorder="1" applyAlignment="1">
      <alignment horizontal="center" vertical="center" wrapText="1"/>
    </xf>
    <xf numFmtId="0" fontId="17" fillId="5" borderId="25" xfId="0" applyFont="1" applyFill="1" applyBorder="1" applyAlignment="1">
      <alignment vertical="center" wrapText="1"/>
    </xf>
    <xf numFmtId="0" fontId="17" fillId="0" borderId="25" xfId="0" applyFont="1" applyBorder="1" applyAlignment="1">
      <alignment vertical="center" wrapText="1"/>
    </xf>
    <xf numFmtId="0" fontId="17" fillId="6" borderId="25" xfId="0" applyFont="1" applyFill="1" applyBorder="1" applyAlignment="1">
      <alignment vertical="center" wrapText="1"/>
    </xf>
    <xf numFmtId="0" fontId="17" fillId="7" borderId="25" xfId="0" applyFont="1" applyFill="1" applyBorder="1" applyAlignment="1">
      <alignment vertical="center" wrapText="1"/>
    </xf>
    <xf numFmtId="0" fontId="17" fillId="8" borderId="25" xfId="0" applyFont="1" applyFill="1" applyBorder="1" applyAlignment="1">
      <alignment vertical="center" wrapText="1"/>
    </xf>
    <xf numFmtId="0" fontId="17" fillId="9" borderId="25" xfId="0" applyFont="1" applyFill="1" applyBorder="1" applyAlignment="1">
      <alignment vertical="center" wrapText="1"/>
    </xf>
    <xf numFmtId="0" fontId="17" fillId="0" borderId="32" xfId="0" applyFont="1" applyBorder="1" applyAlignment="1">
      <alignment horizontal="justify" vertical="center" wrapText="1"/>
    </xf>
    <xf numFmtId="0" fontId="17" fillId="0" borderId="25" xfId="0" applyFont="1" applyBorder="1" applyAlignment="1">
      <alignment horizontal="justify" vertical="center" wrapText="1"/>
    </xf>
    <xf numFmtId="0" fontId="17" fillId="0" borderId="21" xfId="0" applyFont="1" applyBorder="1" applyAlignment="1">
      <alignment horizontal="justify" vertical="center" wrapText="1"/>
    </xf>
    <xf numFmtId="0" fontId="0" fillId="0" borderId="32" xfId="0" applyBorder="1" applyAlignment="1">
      <alignment vertical="center" wrapText="1"/>
    </xf>
    <xf numFmtId="0" fontId="0" fillId="0" borderId="25" xfId="0" applyBorder="1" applyAlignment="1">
      <alignment vertical="center" wrapText="1"/>
    </xf>
    <xf numFmtId="0" fontId="0" fillId="0" borderId="0" xfId="0" applyAlignment="1">
      <alignment horizontal="center" vertical="center"/>
    </xf>
    <xf numFmtId="0" fontId="0" fillId="0" borderId="1" xfId="0" applyBorder="1"/>
    <xf numFmtId="0" fontId="16" fillId="0" borderId="1" xfId="0" applyFont="1" applyBorder="1" applyAlignment="1">
      <alignment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0" fontId="17" fillId="0" borderId="33" xfId="0" applyFont="1" applyBorder="1" applyAlignment="1">
      <alignment horizontal="center" vertical="center"/>
    </xf>
    <xf numFmtId="0" fontId="17" fillId="0" borderId="33" xfId="0" applyFont="1" applyBorder="1" applyAlignment="1">
      <alignment vertical="center"/>
    </xf>
    <xf numFmtId="0" fontId="0" fillId="0" borderId="33" xfId="0" applyBorder="1"/>
    <xf numFmtId="0" fontId="17" fillId="10" borderId="1" xfId="0" applyFont="1" applyFill="1" applyBorder="1" applyAlignment="1">
      <alignment horizontal="center" vertical="center" wrapText="1"/>
    </xf>
    <xf numFmtId="0" fontId="17" fillId="7" borderId="37" xfId="0" applyFont="1" applyFill="1" applyBorder="1" applyAlignment="1">
      <alignment vertical="center" wrapText="1"/>
    </xf>
    <xf numFmtId="0" fontId="17" fillId="8" borderId="17" xfId="0" applyFont="1" applyFill="1" applyBorder="1" applyAlignment="1">
      <alignment vertical="center" wrapText="1"/>
    </xf>
    <xf numFmtId="0" fontId="17" fillId="11" borderId="0" xfId="0" applyFont="1" applyFill="1" applyBorder="1" applyAlignment="1">
      <alignment vertical="center" wrapText="1"/>
    </xf>
    <xf numFmtId="0" fontId="0" fillId="11" borderId="0" xfId="0" applyFill="1" applyBorder="1"/>
    <xf numFmtId="0" fontId="17" fillId="9" borderId="28" xfId="0" applyFont="1" applyFill="1" applyBorder="1" applyAlignment="1">
      <alignment vertical="center" wrapText="1"/>
    </xf>
    <xf numFmtId="0" fontId="0" fillId="0" borderId="28" xfId="0" applyBorder="1"/>
    <xf numFmtId="0" fontId="0" fillId="0" borderId="34" xfId="0" applyBorder="1"/>
    <xf numFmtId="0" fontId="0" fillId="0" borderId="0" xfId="0" applyAlignment="1">
      <alignment vertical="center"/>
    </xf>
    <xf numFmtId="0" fontId="14" fillId="0" borderId="1" xfId="0" applyFont="1" applyBorder="1" applyAlignment="1">
      <alignment vertical="center"/>
    </xf>
    <xf numFmtId="0" fontId="13" fillId="0" borderId="1" xfId="0" applyFont="1" applyBorder="1" applyAlignment="1">
      <alignment wrapText="1"/>
    </xf>
    <xf numFmtId="0" fontId="23" fillId="0" borderId="0" xfId="0" applyFont="1"/>
    <xf numFmtId="0" fontId="17"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7" xfId="0" applyFont="1" applyFill="1" applyBorder="1" applyAlignment="1">
      <alignment horizontal="center" vertical="center" wrapText="1"/>
    </xf>
    <xf numFmtId="0" fontId="17" fillId="0" borderId="33" xfId="0" applyFont="1" applyBorder="1" applyAlignment="1">
      <alignment horizontal="center" vertical="center" wrapText="1"/>
    </xf>
    <xf numFmtId="0" fontId="23" fillId="0" borderId="3" xfId="0" applyFont="1" applyBorder="1"/>
    <xf numFmtId="0" fontId="13" fillId="0" borderId="1" xfId="0" applyFont="1" applyBorder="1" applyAlignment="1">
      <alignment vertical="center" wrapText="1"/>
    </xf>
    <xf numFmtId="0" fontId="14" fillId="0" borderId="1" xfId="0" applyFont="1" applyBorder="1" applyAlignment="1">
      <alignment vertical="center" wrapText="1"/>
    </xf>
    <xf numFmtId="0" fontId="23" fillId="0" borderId="0" xfId="0" applyFont="1" applyBorder="1"/>
    <xf numFmtId="0" fontId="24" fillId="0" borderId="28" xfId="0" applyFont="1" applyBorder="1" applyAlignment="1">
      <alignment horizontal="center" vertical="center" wrapText="1"/>
    </xf>
    <xf numFmtId="0" fontId="3" fillId="0" borderId="18" xfId="0" applyFont="1" applyBorder="1" applyAlignment="1">
      <alignment horizontal="left" vertical="center" wrapText="1"/>
    </xf>
    <xf numFmtId="0" fontId="3" fillId="0" borderId="25" xfId="0" applyFont="1" applyBorder="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33" xfId="0" applyBorder="1" applyAlignment="1">
      <alignment horizontal="center" vertical="center"/>
    </xf>
    <xf numFmtId="0" fontId="0" fillId="0" borderId="27" xfId="0" applyBorder="1" applyAlignment="1">
      <alignment horizontal="center" vertical="center"/>
    </xf>
    <xf numFmtId="0" fontId="0" fillId="0" borderId="0" xfId="0" applyBorder="1" applyAlignment="1">
      <alignment horizontal="center" vertical="center"/>
    </xf>
    <xf numFmtId="0" fontId="23" fillId="0" borderId="0" xfId="0" applyFont="1" applyBorder="1" applyAlignment="1"/>
    <xf numFmtId="0" fontId="24" fillId="0" borderId="21"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4" fillId="0" borderId="3" xfId="0" applyFont="1" applyBorder="1" applyAlignment="1">
      <alignment vertical="center" wrapText="1"/>
    </xf>
    <xf numFmtId="0" fontId="3" fillId="0" borderId="0" xfId="0" applyFont="1" applyBorder="1" applyAlignment="1">
      <alignment horizontal="justify" vertical="center" wrapText="1"/>
    </xf>
    <xf numFmtId="0" fontId="3" fillId="0" borderId="25" xfId="0" applyFont="1" applyBorder="1" applyAlignment="1">
      <alignment horizontal="justify" vertical="center" wrapText="1"/>
    </xf>
    <xf numFmtId="0" fontId="3" fillId="0" borderId="25" xfId="0" applyFont="1" applyBorder="1" applyAlignment="1">
      <alignment horizontal="center" vertical="center" wrapText="1"/>
    </xf>
    <xf numFmtId="0" fontId="0" fillId="0" borderId="18"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justify" vertical="center" wrapText="1" readingOrder="1"/>
    </xf>
    <xf numFmtId="0" fontId="5" fillId="12" borderId="1" xfId="0" applyFont="1" applyFill="1" applyBorder="1" applyAlignment="1">
      <alignment horizontal="justify" vertical="center" wrapText="1" readingOrder="1"/>
    </xf>
    <xf numFmtId="0" fontId="18" fillId="0" borderId="0" xfId="0" applyFont="1"/>
    <xf numFmtId="0" fontId="3" fillId="0" borderId="0" xfId="0" applyFont="1" applyAlignment="1">
      <alignment vertical="center"/>
    </xf>
    <xf numFmtId="0" fontId="18" fillId="0" borderId="1" xfId="0" applyFont="1" applyBorder="1" applyAlignment="1" applyProtection="1">
      <alignment vertical="center" wrapText="1"/>
      <protection locked="0"/>
    </xf>
    <xf numFmtId="0" fontId="0" fillId="0" borderId="0" xfId="0" applyAlignment="1">
      <alignment horizontal="center" wrapText="1"/>
    </xf>
    <xf numFmtId="0" fontId="3" fillId="0" borderId="0" xfId="0" applyFont="1" applyAlignment="1">
      <alignment horizontal="center" wrapText="1"/>
    </xf>
    <xf numFmtId="0" fontId="27"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14" fillId="0" borderId="0" xfId="0" applyFont="1" applyBorder="1" applyAlignment="1">
      <alignment horizontal="center" vertical="center"/>
    </xf>
    <xf numFmtId="0" fontId="2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3" fillId="0" borderId="0" xfId="0" applyFont="1" applyAlignment="1">
      <alignment horizontal="left" vertical="center"/>
    </xf>
    <xf numFmtId="0" fontId="18" fillId="0" borderId="34" xfId="0" applyFont="1" applyBorder="1" applyAlignment="1" applyProtection="1">
      <alignment vertical="center" wrapText="1"/>
      <protection locked="0"/>
    </xf>
    <xf numFmtId="0" fontId="18" fillId="0" borderId="33" xfId="0" applyFont="1" applyBorder="1" applyAlignment="1" applyProtection="1">
      <alignment vertical="center" wrapText="1"/>
      <protection locked="0"/>
    </xf>
    <xf numFmtId="0" fontId="18" fillId="0" borderId="11" xfId="0" quotePrefix="1" applyFont="1" applyBorder="1" applyAlignment="1" applyProtection="1">
      <alignment vertical="center" wrapText="1"/>
      <protection locked="0"/>
    </xf>
    <xf numFmtId="0" fontId="18" fillId="0" borderId="11" xfId="0" applyFont="1" applyBorder="1" applyAlignment="1" applyProtection="1">
      <alignment horizontal="left" vertical="center" wrapText="1"/>
      <protection locked="0"/>
    </xf>
    <xf numFmtId="0" fontId="18" fillId="0" borderId="33" xfId="0" applyFont="1" applyBorder="1" applyAlignment="1" applyProtection="1">
      <alignment horizontal="center" vertical="center" wrapText="1"/>
    </xf>
    <xf numFmtId="17" fontId="18" fillId="0" borderId="11" xfId="0" applyNumberFormat="1" applyFont="1" applyBorder="1" applyAlignment="1" applyProtection="1">
      <alignment horizontal="center" vertical="center" wrapText="1"/>
      <protection locked="0"/>
    </xf>
    <xf numFmtId="0" fontId="28" fillId="0" borderId="0" xfId="0" applyFont="1" applyFill="1" applyBorder="1" applyAlignment="1">
      <alignment vertical="center" wrapText="1"/>
    </xf>
    <xf numFmtId="0" fontId="28" fillId="0" borderId="0" xfId="0" applyFont="1" applyAlignment="1">
      <alignment horizontal="center" vertical="center"/>
    </xf>
    <xf numFmtId="0" fontId="18" fillId="0" borderId="33" xfId="0" applyFont="1" applyBorder="1" applyAlignment="1">
      <alignment vertical="center" wrapText="1"/>
    </xf>
    <xf numFmtId="0" fontId="18" fillId="0" borderId="11" xfId="0" applyFont="1" applyBorder="1" applyAlignment="1">
      <alignment vertical="center" wrapText="1"/>
    </xf>
    <xf numFmtId="0" fontId="7" fillId="0" borderId="3"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5" fillId="0" borderId="16" xfId="0" applyFont="1" applyBorder="1" applyAlignment="1">
      <alignment horizontal="center" vertical="center" textRotation="90" wrapText="1"/>
    </xf>
    <xf numFmtId="0" fontId="15" fillId="0" borderId="15" xfId="0" applyFont="1" applyBorder="1" applyAlignment="1">
      <alignment horizontal="center" vertical="center" textRotation="90" wrapText="1"/>
    </xf>
    <xf numFmtId="0" fontId="15" fillId="0" borderId="19" xfId="0" applyFont="1" applyBorder="1" applyAlignment="1">
      <alignment horizontal="center" vertical="center" textRotation="90" wrapText="1"/>
    </xf>
    <xf numFmtId="0" fontId="15" fillId="0" borderId="44" xfId="0" applyFont="1" applyBorder="1" applyAlignment="1">
      <alignment horizontal="center" vertical="center" textRotation="90" wrapText="1"/>
    </xf>
    <xf numFmtId="0" fontId="18" fillId="0" borderId="15" xfId="0" applyFont="1" applyBorder="1" applyAlignment="1">
      <alignment vertical="center" wrapText="1"/>
    </xf>
    <xf numFmtId="0" fontId="28" fillId="0" borderId="15" xfId="0" applyFont="1" applyBorder="1" applyAlignment="1" applyProtection="1">
      <alignment vertical="center" wrapText="1"/>
      <protection locked="0"/>
    </xf>
    <xf numFmtId="0" fontId="28" fillId="0" borderId="15" xfId="0" applyFont="1" applyFill="1" applyBorder="1" applyAlignment="1">
      <alignment vertical="center" wrapText="1"/>
    </xf>
    <xf numFmtId="0" fontId="18" fillId="0" borderId="15" xfId="0" applyFont="1" applyBorder="1" applyAlignment="1" applyProtection="1">
      <alignment vertical="center" wrapText="1"/>
      <protection locked="0"/>
    </xf>
    <xf numFmtId="17" fontId="18" fillId="0" borderId="47" xfId="0" applyNumberFormat="1"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xf>
    <xf numFmtId="0" fontId="18" fillId="0" borderId="34" xfId="0" applyFont="1" applyBorder="1" applyAlignment="1" applyProtection="1">
      <alignment horizontal="center" vertical="center" wrapText="1"/>
      <protection locked="0"/>
    </xf>
    <xf numFmtId="0" fontId="18" fillId="0" borderId="1" xfId="0" applyFont="1" applyBorder="1" applyAlignment="1">
      <alignment vertical="center" wrapText="1"/>
    </xf>
    <xf numFmtId="0" fontId="18" fillId="0" borderId="11" xfId="0" applyFont="1" applyBorder="1" applyAlignment="1">
      <alignment horizontal="left" vertical="center" wrapText="1"/>
    </xf>
    <xf numFmtId="0" fontId="18" fillId="0" borderId="1" xfId="0" applyFont="1" applyBorder="1" applyAlignment="1">
      <alignment horizontal="left" vertical="center" wrapText="1"/>
    </xf>
    <xf numFmtId="0" fontId="17" fillId="0" borderId="11" xfId="0" applyFont="1" applyBorder="1" applyAlignment="1">
      <alignment vertical="center" wrapText="1"/>
    </xf>
    <xf numFmtId="0" fontId="17" fillId="0" borderId="1" xfId="0" applyFont="1" applyBorder="1" applyAlignment="1">
      <alignment vertical="center" wrapText="1"/>
    </xf>
    <xf numFmtId="0" fontId="24" fillId="0" borderId="27" xfId="0" applyFont="1" applyBorder="1" applyAlignment="1">
      <alignment horizontal="center" vertical="center" wrapText="1"/>
    </xf>
    <xf numFmtId="0" fontId="3" fillId="0" borderId="35" xfId="0" applyFont="1" applyBorder="1" applyAlignment="1">
      <alignment horizontal="justify" vertical="center" wrapText="1"/>
    </xf>
    <xf numFmtId="0" fontId="18" fillId="0" borderId="34"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47"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8" fillId="0" borderId="1" xfId="0" applyFont="1" applyBorder="1" applyAlignment="1" applyProtection="1">
      <alignment horizontal="left" vertical="center" wrapText="1"/>
      <protection locked="0"/>
    </xf>
    <xf numFmtId="0" fontId="18" fillId="0" borderId="34" xfId="0" applyFont="1" applyBorder="1" applyAlignment="1" applyProtection="1">
      <alignment horizontal="center" vertical="center" wrapText="1"/>
      <protection locked="0"/>
    </xf>
    <xf numFmtId="0" fontId="18" fillId="0" borderId="1" xfId="0" applyFont="1" applyBorder="1" applyAlignment="1">
      <alignment vertical="center" wrapText="1"/>
    </xf>
    <xf numFmtId="0" fontId="18" fillId="0" borderId="33" xfId="0" applyFont="1" applyBorder="1" applyAlignment="1">
      <alignment horizontal="left" vertical="center" wrapText="1"/>
    </xf>
    <xf numFmtId="0" fontId="18" fillId="0" borderId="11" xfId="0" applyFont="1" applyBorder="1" applyAlignment="1">
      <alignment horizontal="left" vertical="center" wrapText="1"/>
    </xf>
    <xf numFmtId="0" fontId="20" fillId="0" borderId="40" xfId="0" applyFont="1" applyBorder="1" applyAlignment="1">
      <alignment horizontal="right" vertical="center" wrapText="1"/>
    </xf>
    <xf numFmtId="0" fontId="20" fillId="0" borderId="2" xfId="0" applyFont="1" applyBorder="1" applyAlignment="1">
      <alignment horizontal="right" vertical="center" wrapText="1"/>
    </xf>
    <xf numFmtId="0" fontId="20" fillId="0" borderId="39" xfId="0" applyFont="1" applyBorder="1" applyAlignment="1">
      <alignment horizontal="right" vertical="center" wrapText="1"/>
    </xf>
    <xf numFmtId="0" fontId="20" fillId="0" borderId="40" xfId="0" applyFont="1" applyBorder="1" applyAlignment="1">
      <alignment horizontal="left" vertical="center" wrapText="1"/>
    </xf>
    <xf numFmtId="0" fontId="20" fillId="0" borderId="2" xfId="0" applyFont="1" applyBorder="1" applyAlignment="1">
      <alignment horizontal="left" vertical="center" wrapText="1"/>
    </xf>
    <xf numFmtId="0" fontId="20" fillId="0" borderId="39" xfId="0" applyFont="1" applyBorder="1" applyAlignment="1">
      <alignment horizontal="left" vertical="center" wrapText="1"/>
    </xf>
    <xf numFmtId="0" fontId="18" fillId="0" borderId="11" xfId="0" applyFont="1" applyBorder="1" applyAlignment="1" applyProtection="1">
      <alignment horizontal="center" vertical="center" wrapText="1"/>
    </xf>
    <xf numFmtId="0" fontId="5" fillId="0" borderId="22"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23"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4" xfId="0" applyFont="1" applyBorder="1" applyAlignment="1">
      <alignment horizontal="center" vertical="center"/>
    </xf>
    <xf numFmtId="0" fontId="14" fillId="0" borderId="20"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19" fillId="0" borderId="22"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 fillId="0" borderId="22"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23" xfId="0" applyFont="1" applyBorder="1" applyAlignment="1">
      <alignment horizontal="left" vertical="center"/>
    </xf>
    <xf numFmtId="0" fontId="1" fillId="0" borderId="9" xfId="0" applyFont="1" applyBorder="1" applyAlignment="1">
      <alignment horizontal="left" vertical="center"/>
    </xf>
    <xf numFmtId="0" fontId="18" fillId="0" borderId="1" xfId="0" applyFont="1" applyBorder="1" applyAlignment="1">
      <alignment horizontal="left" vertical="center" wrapText="1"/>
    </xf>
    <xf numFmtId="0" fontId="18" fillId="0" borderId="34" xfId="0" applyFont="1" applyBorder="1" applyAlignment="1" applyProtection="1">
      <alignment horizontal="left" vertical="center" wrapText="1"/>
      <protection locked="0"/>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18" fillId="0" borderId="34" xfId="0" applyFont="1" applyBorder="1" applyAlignment="1" applyProtection="1">
      <alignment horizontal="center" vertical="center" wrapText="1"/>
    </xf>
    <xf numFmtId="0" fontId="20" fillId="0" borderId="1" xfId="0" applyFont="1" applyBorder="1" applyAlignment="1">
      <alignment horizontal="right" vertical="center" wrapText="1"/>
    </xf>
    <xf numFmtId="0" fontId="6" fillId="0" borderId="38" xfId="0" applyFont="1" applyFill="1" applyBorder="1" applyAlignment="1">
      <alignment horizontal="left" vertical="center" wrapText="1"/>
    </xf>
    <xf numFmtId="0" fontId="6" fillId="0" borderId="26" xfId="0" applyFont="1" applyFill="1" applyBorder="1" applyAlignment="1">
      <alignment horizontal="left" vertical="center" wrapText="1"/>
    </xf>
    <xf numFmtId="14" fontId="2" fillId="0" borderId="7" xfId="0" applyNumberFormat="1" applyFont="1" applyFill="1" applyBorder="1" applyAlignment="1">
      <alignment horizontal="center" vertical="center" wrapText="1"/>
    </xf>
    <xf numFmtId="0" fontId="18" fillId="0" borderId="15" xfId="0" applyFont="1" applyBorder="1" applyAlignment="1" applyProtection="1">
      <alignment horizontal="left" vertical="center" wrapText="1"/>
      <protection locked="0"/>
    </xf>
    <xf numFmtId="0" fontId="18" fillId="0" borderId="45" xfId="0" applyFont="1" applyBorder="1" applyAlignment="1" applyProtection="1">
      <alignment horizontal="center" vertical="center" wrapText="1"/>
      <protection locked="0"/>
    </xf>
    <xf numFmtId="0" fontId="18" fillId="0" borderId="46" xfId="0"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18" fillId="0" borderId="15" xfId="0" applyFont="1" applyBorder="1" applyAlignment="1">
      <alignment horizontal="left" vertical="center" wrapText="1"/>
    </xf>
    <xf numFmtId="0" fontId="14" fillId="0" borderId="1" xfId="0" applyFont="1" applyBorder="1" applyAlignment="1">
      <alignment horizontal="center"/>
    </xf>
    <xf numFmtId="0" fontId="17" fillId="0" borderId="24" xfId="0" applyFont="1" applyBorder="1" applyAlignment="1">
      <alignment horizontal="justify" vertical="center" wrapText="1"/>
    </xf>
    <xf numFmtId="0" fontId="17" fillId="0" borderId="31" xfId="0" applyFont="1" applyBorder="1" applyAlignment="1">
      <alignment horizontal="justify" vertical="center" wrapText="1"/>
    </xf>
    <xf numFmtId="0" fontId="17" fillId="0" borderId="38" xfId="0" applyFont="1" applyBorder="1" applyAlignment="1">
      <alignment horizontal="justify" vertical="center" wrapText="1"/>
    </xf>
    <xf numFmtId="0" fontId="17" fillId="9" borderId="20" xfId="0" applyFont="1" applyFill="1" applyBorder="1" applyAlignment="1">
      <alignment horizontal="justify" vertical="center" wrapText="1"/>
    </xf>
    <xf numFmtId="0" fontId="17" fillId="9" borderId="0" xfId="0" applyFont="1" applyFill="1" applyBorder="1" applyAlignment="1">
      <alignment horizontal="justify" vertical="center" wrapText="1"/>
    </xf>
    <xf numFmtId="0" fontId="17" fillId="9" borderId="26" xfId="0" applyFont="1" applyFill="1" applyBorder="1" applyAlignment="1">
      <alignment horizontal="justify" vertical="center" wrapText="1"/>
    </xf>
    <xf numFmtId="0" fontId="17" fillId="0" borderId="17" xfId="0" applyFont="1" applyBorder="1" applyAlignment="1">
      <alignment horizontal="justify" vertical="center" wrapText="1"/>
    </xf>
    <xf numFmtId="0" fontId="17" fillId="0" borderId="35" xfId="0" applyFont="1" applyBorder="1" applyAlignment="1">
      <alignment horizontal="justify" vertical="center" wrapText="1"/>
    </xf>
    <xf numFmtId="0" fontId="17" fillId="0" borderId="36" xfId="0" applyFont="1" applyBorder="1" applyAlignment="1">
      <alignment horizontal="justify" vertical="center" wrapText="1"/>
    </xf>
    <xf numFmtId="0" fontId="17" fillId="5" borderId="17" xfId="0" applyFont="1" applyFill="1" applyBorder="1" applyAlignment="1">
      <alignment horizontal="justify" vertical="center" wrapText="1"/>
    </xf>
    <xf numFmtId="0" fontId="17" fillId="5" borderId="35" xfId="0" applyFont="1" applyFill="1" applyBorder="1" applyAlignment="1">
      <alignment horizontal="justify" vertical="center" wrapText="1"/>
    </xf>
    <xf numFmtId="0" fontId="17" fillId="5" borderId="36" xfId="0" applyFont="1" applyFill="1" applyBorder="1" applyAlignment="1">
      <alignment horizontal="justify" vertical="center" wrapText="1"/>
    </xf>
    <xf numFmtId="0" fontId="17" fillId="0" borderId="37" xfId="0" applyFont="1" applyBorder="1" applyAlignment="1">
      <alignment horizontal="justify" vertical="center" wrapText="1"/>
    </xf>
    <xf numFmtId="0" fontId="17" fillId="6" borderId="37" xfId="0" applyFont="1" applyFill="1" applyBorder="1" applyAlignment="1">
      <alignment horizontal="justify" vertical="center" wrapText="1"/>
    </xf>
    <xf numFmtId="0" fontId="17" fillId="6" borderId="35" xfId="0" applyFont="1" applyFill="1" applyBorder="1" applyAlignment="1">
      <alignment horizontal="justify" vertical="center" wrapText="1"/>
    </xf>
    <xf numFmtId="0" fontId="17" fillId="6" borderId="36" xfId="0" applyFont="1" applyFill="1" applyBorder="1" applyAlignment="1">
      <alignment horizontal="justify" vertical="center" wrapText="1"/>
    </xf>
    <xf numFmtId="0" fontId="17" fillId="0" borderId="18" xfId="0" applyFont="1" applyBorder="1" applyAlignment="1">
      <alignment horizontal="justify" vertical="center" wrapText="1"/>
    </xf>
    <xf numFmtId="0" fontId="17" fillId="7" borderId="37" xfId="0" applyFont="1" applyFill="1" applyBorder="1" applyAlignment="1">
      <alignment horizontal="justify" vertical="center" wrapText="1"/>
    </xf>
    <xf numFmtId="0" fontId="17" fillId="7" borderId="35" xfId="0" applyFont="1" applyFill="1" applyBorder="1" applyAlignment="1">
      <alignment horizontal="justify" vertical="center" wrapText="1"/>
    </xf>
    <xf numFmtId="0" fontId="17" fillId="7" borderId="18" xfId="0" applyFont="1" applyFill="1" applyBorder="1" applyAlignment="1">
      <alignment horizontal="justify" vertical="center" wrapText="1"/>
    </xf>
    <xf numFmtId="0" fontId="0" fillId="0" borderId="5" xfId="0" applyBorder="1" applyAlignment="1">
      <alignment horizontal="left"/>
    </xf>
    <xf numFmtId="0" fontId="0" fillId="0" borderId="10" xfId="0" applyBorder="1" applyAlignment="1">
      <alignment horizontal="left"/>
    </xf>
    <xf numFmtId="0" fontId="16" fillId="10" borderId="40" xfId="0" applyFont="1" applyFill="1" applyBorder="1" applyAlignment="1">
      <alignment horizontal="center" vertical="center" wrapText="1"/>
    </xf>
    <xf numFmtId="0" fontId="16" fillId="10" borderId="39" xfId="0" applyFont="1" applyFill="1" applyBorder="1" applyAlignment="1">
      <alignment horizontal="center" vertical="center" wrapText="1"/>
    </xf>
    <xf numFmtId="0" fontId="17" fillId="8" borderId="17" xfId="0" applyFont="1" applyFill="1" applyBorder="1" applyAlignment="1">
      <alignment horizontal="justify" vertical="center" wrapText="1"/>
    </xf>
    <xf numFmtId="0" fontId="17" fillId="8" borderId="35" xfId="0" applyFont="1" applyFill="1" applyBorder="1" applyAlignment="1">
      <alignment horizontal="justify" vertical="center" wrapText="1"/>
    </xf>
    <xf numFmtId="0" fontId="17" fillId="8" borderId="18" xfId="0" applyFont="1" applyFill="1" applyBorder="1" applyAlignment="1">
      <alignment horizontal="justify" vertical="center" wrapText="1"/>
    </xf>
    <xf numFmtId="0" fontId="14" fillId="0" borderId="1" xfId="0" applyFont="1" applyBorder="1" applyAlignment="1">
      <alignment horizontal="center" vertical="center"/>
    </xf>
    <xf numFmtId="0" fontId="17" fillId="0" borderId="11" xfId="0" applyFont="1" applyBorder="1" applyAlignment="1">
      <alignment vertical="center" wrapText="1"/>
    </xf>
    <xf numFmtId="0" fontId="17" fillId="0" borderId="1" xfId="0" applyFont="1" applyBorder="1" applyAlignment="1">
      <alignment vertical="center" wrapText="1"/>
    </xf>
    <xf numFmtId="0" fontId="17" fillId="0" borderId="11" xfId="0" applyFont="1" applyBorder="1" applyAlignment="1">
      <alignment horizontal="justify" vertical="center" wrapText="1"/>
    </xf>
    <xf numFmtId="0" fontId="17" fillId="0" borderId="1" xfId="0" applyFont="1" applyBorder="1" applyAlignment="1">
      <alignment horizontal="justify" vertical="center" wrapText="1"/>
    </xf>
    <xf numFmtId="0" fontId="23" fillId="0" borderId="0" xfId="0" applyFont="1" applyBorder="1" applyAlignment="1">
      <alignment horizontal="left"/>
    </xf>
    <xf numFmtId="0" fontId="0" fillId="0" borderId="0" xfId="0" applyBorder="1" applyAlignment="1">
      <alignment horizontal="left" vertical="top" wrapText="1"/>
    </xf>
    <xf numFmtId="0" fontId="0" fillId="0" borderId="0" xfId="0" applyBorder="1" applyAlignment="1">
      <alignment horizontal="left"/>
    </xf>
    <xf numFmtId="0" fontId="23" fillId="0" borderId="0" xfId="0" applyFont="1" applyBorder="1" applyAlignment="1">
      <alignment horizontal="left" vertical="top" wrapText="1"/>
    </xf>
    <xf numFmtId="0" fontId="0" fillId="0" borderId="0" xfId="0" applyBorder="1" applyAlignment="1">
      <alignment horizontal="left" wrapText="1"/>
    </xf>
    <xf numFmtId="0" fontId="23" fillId="0" borderId="0" xfId="0" applyFont="1" applyBorder="1" applyAlignment="1">
      <alignment horizontal="left" wrapText="1"/>
    </xf>
    <xf numFmtId="0" fontId="14" fillId="0" borderId="33" xfId="0" applyFont="1" applyBorder="1" applyAlignment="1">
      <alignment horizontal="center" vertical="center"/>
    </xf>
    <xf numFmtId="0" fontId="14" fillId="0" borderId="41" xfId="0" applyFont="1" applyBorder="1" applyAlignment="1">
      <alignment horizontal="center" vertical="center"/>
    </xf>
    <xf numFmtId="0" fontId="14" fillId="0" borderId="26" xfId="0" applyFont="1" applyBorder="1" applyAlignment="1">
      <alignment horizontal="center" vertical="center"/>
    </xf>
    <xf numFmtId="0" fontId="24" fillId="0" borderId="3"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3" fillId="0" borderId="1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18" xfId="0" applyFont="1" applyBorder="1" applyAlignment="1">
      <alignment horizontal="justify" vertical="center" wrapText="1"/>
    </xf>
    <xf numFmtId="0" fontId="14" fillId="0" borderId="33" xfId="0" applyFont="1" applyBorder="1" applyAlignment="1">
      <alignment horizontal="center"/>
    </xf>
    <xf numFmtId="0" fontId="18" fillId="0" borderId="29" xfId="0" applyFont="1" applyBorder="1" applyAlignment="1">
      <alignment horizontal="left" vertical="center" wrapText="1"/>
    </xf>
    <xf numFmtId="0" fontId="18" fillId="0" borderId="30" xfId="0" applyFont="1" applyBorder="1" applyAlignment="1">
      <alignment horizontal="left" vertical="center" wrapText="1"/>
    </xf>
    <xf numFmtId="0" fontId="28" fillId="0" borderId="44" xfId="0" applyFont="1" applyFill="1" applyBorder="1" applyAlignment="1">
      <alignment horizontal="left" vertical="center" wrapText="1"/>
    </xf>
  </cellXfs>
  <cellStyles count="9">
    <cellStyle name="Hipervínculo" xfId="3" builtinId="8" hidden="1"/>
    <cellStyle name="Hipervínculo" xfId="1" builtinId="8" hidden="1"/>
    <cellStyle name="Hipervínculo" xfId="7" builtinId="8" hidden="1"/>
    <cellStyle name="Hipervínculo" xfId="5" builtinId="8" hidden="1"/>
    <cellStyle name="Hipervínculo visitado" xfId="4" builtinId="9" hidden="1"/>
    <cellStyle name="Hipervínculo visitado" xfId="2" builtinId="9" hidden="1"/>
    <cellStyle name="Hipervínculo visitado" xfId="8" builtinId="9" hidden="1"/>
    <cellStyle name="Hipervínculo visitado" xfId="6" builtinId="9" hidden="1"/>
    <cellStyle name="Normal" xfId="0" builtinId="0"/>
  </cellStyles>
  <dxfs count="83">
    <dxf>
      <fill>
        <patternFill>
          <bgColor rgb="FFFF0000"/>
        </patternFill>
      </fill>
    </dxf>
    <dxf>
      <fill>
        <patternFill>
          <bgColor rgb="FFFF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754431</xdr:colOff>
      <xdr:row>0</xdr:row>
      <xdr:rowOff>0</xdr:rowOff>
    </xdr:from>
    <xdr:to>
      <xdr:col>1</xdr:col>
      <xdr:colOff>665838</xdr:colOff>
      <xdr:row>2</xdr:row>
      <xdr:rowOff>215900</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431" y="0"/>
          <a:ext cx="909264" cy="760186"/>
        </a:xfrm>
        <a:prstGeom prst="rect">
          <a:avLst/>
        </a:prstGeom>
        <a:noFill/>
        <a:ln>
          <a:noFill/>
        </a:ln>
      </xdr:spPr>
    </xdr:pic>
    <xdr:clientData/>
  </xdr:twoCellAnchor>
  <xdr:twoCellAnchor editAs="oneCell">
    <xdr:from>
      <xdr:col>5</xdr:col>
      <xdr:colOff>103909</xdr:colOff>
      <xdr:row>145</xdr:row>
      <xdr:rowOff>103909</xdr:rowOff>
    </xdr:from>
    <xdr:to>
      <xdr:col>8</xdr:col>
      <xdr:colOff>67253</xdr:colOff>
      <xdr:row>161</xdr:row>
      <xdr:rowOff>25456</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28575</xdr:colOff>
      <xdr:row>0</xdr:row>
      <xdr:rowOff>0</xdr:rowOff>
    </xdr:from>
    <xdr:to>
      <xdr:col>9</xdr:col>
      <xdr:colOff>152400</xdr:colOff>
      <xdr:row>13</xdr:row>
      <xdr:rowOff>38099</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382000" y="0"/>
          <a:ext cx="3019425" cy="3171824"/>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85725</xdr:colOff>
      <xdr:row>13</xdr:row>
      <xdr:rowOff>66675</xdr:rowOff>
    </xdr:from>
    <xdr:to>
      <xdr:col>12</xdr:col>
      <xdr:colOff>142875</xdr:colOff>
      <xdr:row>25</xdr:row>
      <xdr:rowOff>88265</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439150" y="3200400"/>
          <a:ext cx="51244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89"/>
  <sheetViews>
    <sheetView tabSelected="1" topLeftCell="AG17" zoomScale="110" zoomScaleNormal="110" zoomScalePageLayoutView="70" workbookViewId="0">
      <selection activeCell="AG18" sqref="AG18"/>
    </sheetView>
  </sheetViews>
  <sheetFormatPr baseColWidth="10" defaultColWidth="10.83203125" defaultRowHeight="15"/>
  <cols>
    <col min="1" max="1" width="13.1640625" customWidth="1"/>
    <col min="2" max="2" width="18.5" customWidth="1"/>
    <col min="3" max="3" width="20.5" customWidth="1"/>
    <col min="4" max="4" width="43.5" customWidth="1"/>
    <col min="5" max="5" width="12.6640625" style="19" customWidth="1"/>
    <col min="6" max="6" width="15.33203125" style="19" customWidth="1"/>
    <col min="7" max="7" width="14" style="19" customWidth="1"/>
    <col min="8" max="8" width="13.83203125" style="19" customWidth="1"/>
    <col min="9" max="9" width="5.83203125" customWidth="1"/>
    <col min="10" max="12" width="4" customWidth="1"/>
    <col min="13" max="13" width="4.1640625" customWidth="1"/>
    <col min="14" max="14" width="5.5" customWidth="1"/>
    <col min="15" max="15" width="4.83203125" customWidth="1"/>
    <col min="16" max="16" width="36.6640625" customWidth="1"/>
    <col min="17" max="17" width="35.83203125" customWidth="1"/>
    <col min="18" max="18" width="13.33203125" style="19" customWidth="1"/>
    <col min="19" max="19" width="14" style="103" customWidth="1"/>
    <col min="20" max="20" width="29.33203125" customWidth="1"/>
    <col min="21" max="22" width="18.6640625" style="103" customWidth="1"/>
    <col min="23" max="23" width="12.1640625" style="14" customWidth="1"/>
    <col min="24" max="24" width="13.33203125" style="14" customWidth="1"/>
    <col min="25" max="25" width="18.6640625" style="14" customWidth="1"/>
    <col min="26" max="26" width="14.83203125" style="14" customWidth="1"/>
    <col min="27" max="27" width="15.1640625" style="19" customWidth="1"/>
    <col min="28" max="28" width="14" style="19" customWidth="1"/>
    <col min="29" max="29" width="13.83203125" style="103" customWidth="1"/>
    <col min="30" max="30" width="16.33203125" style="62" customWidth="1"/>
    <col min="31" max="31" width="16.33203125" customWidth="1"/>
    <col min="32" max="32" width="16.33203125" style="19" customWidth="1"/>
    <col min="33" max="33" width="31.5" customWidth="1"/>
    <col min="34" max="34" width="12.5" style="103" customWidth="1"/>
    <col min="35" max="35" width="28.6640625" customWidth="1"/>
    <col min="36" max="36" width="12.5" style="103" customWidth="1"/>
    <col min="37" max="37" width="34.83203125" customWidth="1"/>
    <col min="38" max="38" width="12.5" style="14" customWidth="1"/>
    <col min="39" max="39" width="43.6640625" customWidth="1"/>
    <col min="40" max="40" width="20" customWidth="1"/>
  </cols>
  <sheetData>
    <row r="1" spans="1:270" s="4" customFormat="1" ht="21" customHeight="1">
      <c r="A1" s="171" t="s">
        <v>0</v>
      </c>
      <c r="B1" s="172"/>
      <c r="C1" s="194" t="s">
        <v>1</v>
      </c>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6"/>
      <c r="AL1" s="203" t="s">
        <v>2</v>
      </c>
      <c r="AM1" s="204"/>
    </row>
    <row r="2" spans="1:270" s="4" customFormat="1" ht="21.75" customHeight="1">
      <c r="A2" s="173"/>
      <c r="B2" s="174"/>
      <c r="C2" s="197"/>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9"/>
      <c r="AL2" s="205" t="s">
        <v>3</v>
      </c>
      <c r="AM2" s="206"/>
    </row>
    <row r="3" spans="1:270" s="4" customFormat="1" ht="21.75" customHeight="1">
      <c r="A3" s="173"/>
      <c r="B3" s="174"/>
      <c r="C3" s="197"/>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9"/>
      <c r="AL3" s="205" t="s">
        <v>4</v>
      </c>
      <c r="AM3" s="206"/>
    </row>
    <row r="4" spans="1:270" s="4" customFormat="1" ht="21.75" customHeight="1">
      <c r="A4" s="175"/>
      <c r="B4" s="176"/>
      <c r="C4" s="200"/>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2"/>
      <c r="AL4" s="207" t="s">
        <v>5</v>
      </c>
      <c r="AM4" s="208"/>
    </row>
    <row r="5" spans="1:270" s="1" customFormat="1" ht="14" thickBot="1">
      <c r="A5" s="5"/>
      <c r="B5" s="5"/>
      <c r="E5" s="6"/>
      <c r="F5" s="6"/>
      <c r="G5" s="6"/>
      <c r="H5" s="6"/>
      <c r="P5" s="5"/>
      <c r="Q5" s="5"/>
      <c r="R5" s="6"/>
      <c r="S5" s="16"/>
      <c r="U5" s="16"/>
      <c r="V5" s="16"/>
      <c r="W5" s="13"/>
      <c r="X5" s="13"/>
      <c r="Y5" s="13"/>
      <c r="Z5" s="13"/>
      <c r="AA5" s="6"/>
      <c r="AB5" s="6"/>
      <c r="AC5" s="16"/>
      <c r="AE5" s="1" t="s">
        <v>6</v>
      </c>
      <c r="AF5" s="6" t="s">
        <v>6</v>
      </c>
      <c r="AH5" s="16"/>
      <c r="AJ5" s="16"/>
      <c r="AL5" s="13"/>
    </row>
    <row r="6" spans="1:270" s="10" customFormat="1" ht="44.25" customHeight="1" thickBot="1">
      <c r="A6" s="184" t="s">
        <v>7</v>
      </c>
      <c r="B6" s="185"/>
      <c r="C6" s="185"/>
      <c r="D6" s="185"/>
      <c r="E6" s="185"/>
      <c r="F6" s="182" t="s">
        <v>8</v>
      </c>
      <c r="G6" s="183"/>
      <c r="H6" s="183"/>
      <c r="I6" s="179" t="s">
        <v>9</v>
      </c>
      <c r="J6" s="180"/>
      <c r="K6" s="180"/>
      <c r="L6" s="180"/>
      <c r="M6" s="179" t="s">
        <v>10</v>
      </c>
      <c r="N6" s="180"/>
      <c r="O6" s="181"/>
      <c r="P6" s="186" t="s">
        <v>11</v>
      </c>
      <c r="Q6" s="186" t="s">
        <v>12</v>
      </c>
      <c r="R6" s="190" t="s">
        <v>13</v>
      </c>
      <c r="S6" s="186" t="s">
        <v>14</v>
      </c>
      <c r="T6" s="186" t="s">
        <v>15</v>
      </c>
      <c r="U6" s="177" t="s">
        <v>16</v>
      </c>
      <c r="V6" s="177" t="s">
        <v>17</v>
      </c>
      <c r="W6" s="177" t="s">
        <v>18</v>
      </c>
      <c r="X6" s="177" t="s">
        <v>19</v>
      </c>
      <c r="Y6" s="192" t="s">
        <v>20</v>
      </c>
      <c r="Z6" s="192" t="s">
        <v>21</v>
      </c>
      <c r="AA6" s="211" t="s">
        <v>22</v>
      </c>
      <c r="AB6" s="212"/>
      <c r="AC6" s="212"/>
      <c r="AD6" s="186" t="s">
        <v>23</v>
      </c>
      <c r="AE6" s="177" t="s">
        <v>24</v>
      </c>
      <c r="AF6" s="177" t="s">
        <v>25</v>
      </c>
      <c r="AG6" s="177" t="s">
        <v>26</v>
      </c>
      <c r="AH6" s="188" t="s">
        <v>27</v>
      </c>
      <c r="AI6" s="189"/>
      <c r="AJ6" s="188" t="s">
        <v>28</v>
      </c>
      <c r="AK6" s="189"/>
      <c r="AL6" s="188" t="s">
        <v>29</v>
      </c>
      <c r="AM6" s="189"/>
    </row>
    <row r="7" spans="1:270" s="9" customFormat="1" ht="87.75" customHeight="1" thickBot="1">
      <c r="A7" s="123" t="s">
        <v>30</v>
      </c>
      <c r="B7" s="124" t="s">
        <v>31</v>
      </c>
      <c r="C7" s="125" t="s">
        <v>32</v>
      </c>
      <c r="D7" s="125" t="s">
        <v>33</v>
      </c>
      <c r="E7" s="126" t="s">
        <v>34</v>
      </c>
      <c r="F7" s="12" t="s">
        <v>35</v>
      </c>
      <c r="G7" s="11" t="s">
        <v>36</v>
      </c>
      <c r="H7" s="127" t="s">
        <v>37</v>
      </c>
      <c r="I7" s="128" t="s">
        <v>38</v>
      </c>
      <c r="J7" s="129" t="s">
        <v>39</v>
      </c>
      <c r="K7" s="129" t="s">
        <v>40</v>
      </c>
      <c r="L7" s="130" t="s">
        <v>41</v>
      </c>
      <c r="M7" s="128" t="s">
        <v>42</v>
      </c>
      <c r="N7" s="129" t="s">
        <v>43</v>
      </c>
      <c r="O7" s="131" t="s">
        <v>44</v>
      </c>
      <c r="P7" s="187"/>
      <c r="Q7" s="187"/>
      <c r="R7" s="191"/>
      <c r="S7" s="187"/>
      <c r="T7" s="187"/>
      <c r="U7" s="178"/>
      <c r="V7" s="178"/>
      <c r="W7" s="178"/>
      <c r="X7" s="178"/>
      <c r="Y7" s="193"/>
      <c r="Z7" s="193"/>
      <c r="AA7" s="12" t="s">
        <v>35</v>
      </c>
      <c r="AB7" s="11" t="s">
        <v>36</v>
      </c>
      <c r="AC7" s="22" t="s">
        <v>45</v>
      </c>
      <c r="AD7" s="187"/>
      <c r="AE7" s="178"/>
      <c r="AF7" s="178"/>
      <c r="AG7" s="178"/>
      <c r="AH7" s="21" t="s">
        <v>46</v>
      </c>
      <c r="AI7" s="21" t="s">
        <v>47</v>
      </c>
      <c r="AJ7" s="21" t="s">
        <v>46</v>
      </c>
      <c r="AK7" s="21" t="s">
        <v>47</v>
      </c>
      <c r="AL7" s="21" t="s">
        <v>46</v>
      </c>
      <c r="AM7" s="21" t="s">
        <v>47</v>
      </c>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s="100" customFormat="1" ht="138" customHeight="1">
      <c r="A8" s="219" t="s">
        <v>48</v>
      </c>
      <c r="B8" s="153" t="s">
        <v>49</v>
      </c>
      <c r="C8" s="163" t="s">
        <v>50</v>
      </c>
      <c r="D8" s="163" t="s">
        <v>51</v>
      </c>
      <c r="E8" s="153" t="s">
        <v>52</v>
      </c>
      <c r="F8" s="153" t="s">
        <v>53</v>
      </c>
      <c r="G8" s="153" t="s">
        <v>54</v>
      </c>
      <c r="H8" s="170" t="str">
        <f>+IFERROR(VLOOKUP(F8&amp;G8,$D$146:$E$170,2,FALSE),"")</f>
        <v>EXTREMO</v>
      </c>
      <c r="I8" s="153"/>
      <c r="J8" s="153"/>
      <c r="K8" s="153"/>
      <c r="L8" s="153"/>
      <c r="M8" s="153"/>
      <c r="N8" s="153"/>
      <c r="O8" s="153"/>
      <c r="P8" s="144" t="s">
        <v>55</v>
      </c>
      <c r="Q8" s="163" t="s">
        <v>56</v>
      </c>
      <c r="R8" s="138" t="s">
        <v>57</v>
      </c>
      <c r="S8" s="138" t="s">
        <v>58</v>
      </c>
      <c r="T8" s="18" t="s">
        <v>59</v>
      </c>
      <c r="U8" s="138" t="s">
        <v>60</v>
      </c>
      <c r="V8" s="138" t="s">
        <v>60</v>
      </c>
      <c r="W8" s="138" t="str">
        <f t="shared" ref="W8:W20" si="0">+IF(OR(U8="",V8=""),"",IF(AND(U8="FUERTE",V8="FUERTE"),"FUERTE 
100",IF(OR(U8="DÉBIL",V8="DÉBIL"),"DÉBIL
0","MODERADO
50")))</f>
        <v>MODERADO
50</v>
      </c>
      <c r="X8" s="160" t="s">
        <v>60</v>
      </c>
      <c r="Y8" s="160" t="s">
        <v>61</v>
      </c>
      <c r="Z8" s="160" t="s">
        <v>61</v>
      </c>
      <c r="AA8" s="153" t="s">
        <v>62</v>
      </c>
      <c r="AB8" s="153" t="s">
        <v>60</v>
      </c>
      <c r="AC8" s="213" t="str">
        <f>+IFERROR(VLOOKUP(AA8&amp;AB8,$D$146:$E$170,2,FALSE),"")</f>
        <v>MODERADO</v>
      </c>
      <c r="AD8" s="122" t="s">
        <v>63</v>
      </c>
      <c r="AE8" s="18" t="s">
        <v>64</v>
      </c>
      <c r="AF8" s="118">
        <v>44196</v>
      </c>
      <c r="AG8" s="210" t="s">
        <v>65</v>
      </c>
      <c r="AH8" s="160" t="s">
        <v>60</v>
      </c>
      <c r="AI8" s="18" t="s">
        <v>66</v>
      </c>
      <c r="AJ8" s="160" t="s">
        <v>67</v>
      </c>
      <c r="AK8" s="18" t="s">
        <v>68</v>
      </c>
      <c r="AL8" s="160" t="s">
        <v>60</v>
      </c>
      <c r="AM8" s="273" t="s">
        <v>475</v>
      </c>
    </row>
    <row r="9" spans="1:270" s="100" customFormat="1" ht="165" customHeight="1">
      <c r="A9" s="220"/>
      <c r="B9" s="155"/>
      <c r="C9" s="209"/>
      <c r="D9" s="209"/>
      <c r="E9" s="155"/>
      <c r="F9" s="155"/>
      <c r="G9" s="155"/>
      <c r="H9" s="157"/>
      <c r="I9" s="155"/>
      <c r="J9" s="155"/>
      <c r="K9" s="155"/>
      <c r="L9" s="155"/>
      <c r="M9" s="155"/>
      <c r="N9" s="155"/>
      <c r="O9" s="155"/>
      <c r="P9" s="143" t="s">
        <v>69</v>
      </c>
      <c r="Q9" s="209"/>
      <c r="R9" s="139" t="s">
        <v>70</v>
      </c>
      <c r="S9" s="139" t="s">
        <v>58</v>
      </c>
      <c r="T9" s="116" t="s">
        <v>71</v>
      </c>
      <c r="U9" s="138" t="s">
        <v>67</v>
      </c>
      <c r="V9" s="138" t="s">
        <v>67</v>
      </c>
      <c r="W9" s="138" t="str">
        <f t="shared" si="0"/>
        <v>FUERTE 
100</v>
      </c>
      <c r="X9" s="160"/>
      <c r="Y9" s="153"/>
      <c r="Z9" s="153"/>
      <c r="AA9" s="155"/>
      <c r="AB9" s="155"/>
      <c r="AC9" s="213"/>
      <c r="AD9" s="143" t="s">
        <v>72</v>
      </c>
      <c r="AE9" s="18" t="s">
        <v>64</v>
      </c>
      <c r="AF9" s="118">
        <v>44196</v>
      </c>
      <c r="AG9" s="210"/>
      <c r="AH9" s="153"/>
      <c r="AI9" s="18" t="s">
        <v>73</v>
      </c>
      <c r="AJ9" s="153"/>
      <c r="AK9" s="18" t="s">
        <v>74</v>
      </c>
      <c r="AL9" s="153"/>
      <c r="AM9" s="274" t="s">
        <v>476</v>
      </c>
    </row>
    <row r="10" spans="1:270" s="100" customFormat="1" ht="173" customHeight="1">
      <c r="A10" s="220"/>
      <c r="B10" s="155"/>
      <c r="C10" s="161" t="s">
        <v>75</v>
      </c>
      <c r="D10" s="161" t="s">
        <v>76</v>
      </c>
      <c r="E10" s="155" t="s">
        <v>52</v>
      </c>
      <c r="F10" s="155" t="s">
        <v>77</v>
      </c>
      <c r="G10" s="155" t="s">
        <v>60</v>
      </c>
      <c r="H10" s="157" t="str">
        <f>+IFERROR(VLOOKUP(F10&amp;G10,$D$146:$E$170,2,FALSE),"")</f>
        <v>ALTO</v>
      </c>
      <c r="I10" s="155"/>
      <c r="J10" s="155"/>
      <c r="K10" s="155"/>
      <c r="L10" s="155"/>
      <c r="M10" s="155"/>
      <c r="N10" s="155"/>
      <c r="O10" s="155"/>
      <c r="P10" s="143" t="s">
        <v>78</v>
      </c>
      <c r="Q10" s="162" t="s">
        <v>56</v>
      </c>
      <c r="R10" s="139" t="s">
        <v>57</v>
      </c>
      <c r="S10" s="139" t="s">
        <v>79</v>
      </c>
      <c r="T10" s="18" t="s">
        <v>80</v>
      </c>
      <c r="U10" s="138" t="s">
        <v>60</v>
      </c>
      <c r="V10" s="138" t="s">
        <v>60</v>
      </c>
      <c r="W10" s="138" t="str">
        <f t="shared" si="0"/>
        <v>MODERADO
50</v>
      </c>
      <c r="X10" s="155" t="s">
        <v>60</v>
      </c>
      <c r="Y10" s="155" t="s">
        <v>61</v>
      </c>
      <c r="Z10" s="155" t="s">
        <v>61</v>
      </c>
      <c r="AA10" s="155" t="s">
        <v>53</v>
      </c>
      <c r="AB10" s="155" t="s">
        <v>81</v>
      </c>
      <c r="AC10" s="157" t="str">
        <f>+IFERROR(VLOOKUP(AA10&amp;AB10,$D$146:$E$170,2,FALSE),"")</f>
        <v>MODERADO</v>
      </c>
      <c r="AD10" s="18" t="s">
        <v>82</v>
      </c>
      <c r="AE10" s="18" t="s">
        <v>83</v>
      </c>
      <c r="AF10" s="118">
        <v>44196</v>
      </c>
      <c r="AG10" s="159" t="s">
        <v>84</v>
      </c>
      <c r="AH10" s="155" t="s">
        <v>60</v>
      </c>
      <c r="AI10" s="18" t="s">
        <v>85</v>
      </c>
      <c r="AJ10" s="155" t="s">
        <v>60</v>
      </c>
      <c r="AK10" s="18" t="s">
        <v>86</v>
      </c>
      <c r="AL10" s="155" t="s">
        <v>60</v>
      </c>
      <c r="AM10" s="274" t="s">
        <v>477</v>
      </c>
    </row>
    <row r="11" spans="1:270" s="100" customFormat="1" ht="155" customHeight="1">
      <c r="A11" s="220"/>
      <c r="B11" s="155"/>
      <c r="C11" s="161"/>
      <c r="D11" s="161"/>
      <c r="E11" s="155"/>
      <c r="F11" s="155"/>
      <c r="G11" s="155"/>
      <c r="H11" s="157"/>
      <c r="I11" s="155"/>
      <c r="J11" s="155"/>
      <c r="K11" s="155"/>
      <c r="L11" s="155"/>
      <c r="M11" s="155"/>
      <c r="N11" s="155"/>
      <c r="O11" s="155"/>
      <c r="P11" s="143" t="s">
        <v>87</v>
      </c>
      <c r="Q11" s="163"/>
      <c r="R11" s="139" t="s">
        <v>70</v>
      </c>
      <c r="S11" s="139" t="s">
        <v>58</v>
      </c>
      <c r="T11" s="143" t="s">
        <v>88</v>
      </c>
      <c r="U11" s="138" t="s">
        <v>67</v>
      </c>
      <c r="V11" s="138" t="s">
        <v>60</v>
      </c>
      <c r="W11" s="138" t="str">
        <f t="shared" si="0"/>
        <v>MODERADO
50</v>
      </c>
      <c r="X11" s="155"/>
      <c r="Y11" s="155"/>
      <c r="Z11" s="155"/>
      <c r="AA11" s="155"/>
      <c r="AB11" s="155"/>
      <c r="AC11" s="157"/>
      <c r="AD11" s="18" t="s">
        <v>89</v>
      </c>
      <c r="AE11" s="18" t="s">
        <v>64</v>
      </c>
      <c r="AF11" s="138" t="s">
        <v>90</v>
      </c>
      <c r="AG11" s="159"/>
      <c r="AH11" s="155"/>
      <c r="AI11" s="18" t="s">
        <v>91</v>
      </c>
      <c r="AJ11" s="155"/>
      <c r="AK11" s="18" t="s">
        <v>92</v>
      </c>
      <c r="AL11" s="155"/>
      <c r="AM11" s="274" t="s">
        <v>478</v>
      </c>
    </row>
    <row r="12" spans="1:270" s="100" customFormat="1" ht="396" customHeight="1">
      <c r="A12" s="220"/>
      <c r="B12" s="155"/>
      <c r="C12" s="143" t="s">
        <v>93</v>
      </c>
      <c r="D12" s="143" t="s">
        <v>94</v>
      </c>
      <c r="E12" s="139" t="s">
        <v>95</v>
      </c>
      <c r="F12" s="139" t="s">
        <v>53</v>
      </c>
      <c r="G12" s="139" t="s">
        <v>81</v>
      </c>
      <c r="H12" s="141" t="str">
        <f>+IFERROR(VLOOKUP(F12&amp;G12,$D$146:$E$170,2,FALSE),"")</f>
        <v>MODERADO</v>
      </c>
      <c r="I12" s="102"/>
      <c r="J12" s="102"/>
      <c r="K12" s="102"/>
      <c r="L12" s="102"/>
      <c r="M12" s="102"/>
      <c r="N12" s="102"/>
      <c r="O12" s="102"/>
      <c r="P12" s="145" t="s">
        <v>96</v>
      </c>
      <c r="Q12" s="143" t="s">
        <v>97</v>
      </c>
      <c r="R12" s="139" t="s">
        <v>57</v>
      </c>
      <c r="S12" s="139" t="s">
        <v>58</v>
      </c>
      <c r="T12" s="143" t="s">
        <v>88</v>
      </c>
      <c r="U12" s="138" t="s">
        <v>60</v>
      </c>
      <c r="V12" s="138" t="s">
        <v>60</v>
      </c>
      <c r="W12" s="138" t="str">
        <f t="shared" si="0"/>
        <v>MODERADO
50</v>
      </c>
      <c r="X12" s="139" t="s">
        <v>60</v>
      </c>
      <c r="Y12" s="139" t="s">
        <v>61</v>
      </c>
      <c r="Z12" s="139" t="s">
        <v>61</v>
      </c>
      <c r="AA12" s="137" t="s">
        <v>62</v>
      </c>
      <c r="AB12" s="137" t="s">
        <v>98</v>
      </c>
      <c r="AC12" s="141" t="str">
        <f>+IFERROR(VLOOKUP(AA12&amp;AB12,$D$146:$E$170,2,FALSE),"")</f>
        <v>BAJO</v>
      </c>
      <c r="AD12" s="18" t="s">
        <v>99</v>
      </c>
      <c r="AE12" s="18" t="s">
        <v>64</v>
      </c>
      <c r="AF12" s="138" t="s">
        <v>90</v>
      </c>
      <c r="AG12" s="113" t="s">
        <v>100</v>
      </c>
      <c r="AH12" s="142" t="s">
        <v>60</v>
      </c>
      <c r="AI12" s="18" t="s">
        <v>91</v>
      </c>
      <c r="AJ12" s="138" t="s">
        <v>67</v>
      </c>
      <c r="AK12" s="18" t="s">
        <v>101</v>
      </c>
      <c r="AL12" s="150" t="s">
        <v>67</v>
      </c>
      <c r="AM12" s="274" t="s">
        <v>479</v>
      </c>
    </row>
    <row r="13" spans="1:270" s="100" customFormat="1" ht="144" customHeight="1">
      <c r="A13" s="220"/>
      <c r="B13" s="155"/>
      <c r="C13" s="161" t="s">
        <v>102</v>
      </c>
      <c r="D13" s="161" t="s">
        <v>103</v>
      </c>
      <c r="E13" s="155" t="s">
        <v>52</v>
      </c>
      <c r="F13" s="155" t="s">
        <v>104</v>
      </c>
      <c r="G13" s="155" t="s">
        <v>60</v>
      </c>
      <c r="H13" s="157" t="str">
        <f>+IFERROR(VLOOKUP(F13&amp;G13,$D$146:$E$170,2,FALSE),"")</f>
        <v>MODERADO</v>
      </c>
      <c r="I13" s="152"/>
      <c r="J13" s="152"/>
      <c r="K13" s="152"/>
      <c r="L13" s="152"/>
      <c r="M13" s="152"/>
      <c r="N13" s="152"/>
      <c r="O13" s="152"/>
      <c r="P13" s="145" t="s">
        <v>105</v>
      </c>
      <c r="Q13" s="209" t="s">
        <v>474</v>
      </c>
      <c r="R13" s="139" t="s">
        <v>70</v>
      </c>
      <c r="S13" s="139" t="s">
        <v>79</v>
      </c>
      <c r="T13" s="18" t="s">
        <v>106</v>
      </c>
      <c r="U13" s="138" t="s">
        <v>60</v>
      </c>
      <c r="V13" s="138" t="s">
        <v>60</v>
      </c>
      <c r="W13" s="138" t="str">
        <f t="shared" si="0"/>
        <v>MODERADO
50</v>
      </c>
      <c r="X13" s="160" t="s">
        <v>60</v>
      </c>
      <c r="Y13" s="160" t="s">
        <v>61</v>
      </c>
      <c r="Z13" s="160" t="s">
        <v>107</v>
      </c>
      <c r="AA13" s="152" t="s">
        <v>104</v>
      </c>
      <c r="AB13" s="152" t="s">
        <v>60</v>
      </c>
      <c r="AC13" s="157" t="str">
        <f t="shared" ref="AC13" si="1">+IFERROR(VLOOKUP(AA13&amp;AB13,$D$146:$E$170,2,FALSE),"")</f>
        <v>MODERADO</v>
      </c>
      <c r="AD13" s="115" t="s">
        <v>108</v>
      </c>
      <c r="AE13" s="18" t="s">
        <v>64</v>
      </c>
      <c r="AF13" s="138" t="s">
        <v>90</v>
      </c>
      <c r="AG13" s="159" t="s">
        <v>109</v>
      </c>
      <c r="AH13" s="155" t="s">
        <v>60</v>
      </c>
      <c r="AI13" s="18" t="s">
        <v>110</v>
      </c>
      <c r="AJ13" s="152" t="s">
        <v>60</v>
      </c>
      <c r="AK13" s="18" t="s">
        <v>111</v>
      </c>
      <c r="AL13" s="152" t="s">
        <v>60</v>
      </c>
      <c r="AM13" s="274" t="s">
        <v>480</v>
      </c>
    </row>
    <row r="14" spans="1:270" s="100" customFormat="1" ht="125" customHeight="1">
      <c r="A14" s="220"/>
      <c r="B14" s="155"/>
      <c r="C14" s="161"/>
      <c r="D14" s="161"/>
      <c r="E14" s="155"/>
      <c r="F14" s="155"/>
      <c r="G14" s="155"/>
      <c r="H14" s="157"/>
      <c r="I14" s="153"/>
      <c r="J14" s="153"/>
      <c r="K14" s="153"/>
      <c r="L14" s="153"/>
      <c r="M14" s="153"/>
      <c r="N14" s="153"/>
      <c r="O14" s="153"/>
      <c r="P14" s="143" t="s">
        <v>112</v>
      </c>
      <c r="Q14" s="209"/>
      <c r="R14" s="139" t="s">
        <v>57</v>
      </c>
      <c r="S14" s="139" t="s">
        <v>58</v>
      </c>
      <c r="T14" s="18" t="s">
        <v>113</v>
      </c>
      <c r="U14" s="138" t="s">
        <v>60</v>
      </c>
      <c r="V14" s="138" t="s">
        <v>60</v>
      </c>
      <c r="W14" s="138" t="str">
        <f t="shared" si="0"/>
        <v>MODERADO
50</v>
      </c>
      <c r="X14" s="153"/>
      <c r="Y14" s="153"/>
      <c r="Z14" s="153"/>
      <c r="AA14" s="160"/>
      <c r="AB14" s="160"/>
      <c r="AC14" s="157"/>
      <c r="AD14" s="18" t="s">
        <v>63</v>
      </c>
      <c r="AE14" s="18" t="s">
        <v>64</v>
      </c>
      <c r="AF14" s="118">
        <v>44196</v>
      </c>
      <c r="AG14" s="159"/>
      <c r="AH14" s="155"/>
      <c r="AI14" s="18" t="s">
        <v>66</v>
      </c>
      <c r="AJ14" s="153"/>
      <c r="AK14" s="18" t="s">
        <v>114</v>
      </c>
      <c r="AL14" s="153"/>
      <c r="AM14" s="274" t="s">
        <v>481</v>
      </c>
    </row>
    <row r="15" spans="1:270" s="100" customFormat="1" ht="83" customHeight="1">
      <c r="A15" s="220"/>
      <c r="B15" s="155"/>
      <c r="C15" s="162" t="s">
        <v>115</v>
      </c>
      <c r="D15" s="143" t="s">
        <v>116</v>
      </c>
      <c r="E15" s="139" t="s">
        <v>117</v>
      </c>
      <c r="F15" s="139" t="s">
        <v>77</v>
      </c>
      <c r="G15" s="139" t="s">
        <v>81</v>
      </c>
      <c r="H15" s="141" t="str">
        <f>+IFERROR(VLOOKUP(F15&amp;G15,$D$146:$E$170,2,FALSE),"")</f>
        <v>ALTO</v>
      </c>
      <c r="I15" s="102"/>
      <c r="J15" s="102"/>
      <c r="K15" s="102"/>
      <c r="L15" s="102"/>
      <c r="M15" s="102"/>
      <c r="N15" s="102"/>
      <c r="O15" s="102"/>
      <c r="P15" s="143" t="s">
        <v>118</v>
      </c>
      <c r="Q15" s="143" t="s">
        <v>119</v>
      </c>
      <c r="R15" s="139" t="s">
        <v>70</v>
      </c>
      <c r="S15" s="139" t="s">
        <v>120</v>
      </c>
      <c r="T15" s="18" t="s">
        <v>121</v>
      </c>
      <c r="U15" s="138" t="s">
        <v>60</v>
      </c>
      <c r="V15" s="138" t="s">
        <v>67</v>
      </c>
      <c r="W15" s="138" t="str">
        <f t="shared" si="0"/>
        <v>MODERADO
50</v>
      </c>
      <c r="X15" s="138" t="s">
        <v>60</v>
      </c>
      <c r="Y15" s="138" t="s">
        <v>122</v>
      </c>
      <c r="Z15" s="138" t="s">
        <v>107</v>
      </c>
      <c r="AA15" s="137" t="s">
        <v>77</v>
      </c>
      <c r="AB15" s="137" t="s">
        <v>60</v>
      </c>
      <c r="AC15" s="141" t="str">
        <f t="shared" ref="AC15" si="2">+IFERROR(VLOOKUP(AA15&amp;AB15,$D$146:$E$170,2,FALSE),"")</f>
        <v>ALTO</v>
      </c>
      <c r="AD15" s="18" t="s">
        <v>123</v>
      </c>
      <c r="AE15" s="18" t="s">
        <v>124</v>
      </c>
      <c r="AF15" s="118">
        <v>44196</v>
      </c>
      <c r="AG15" s="102" t="s">
        <v>125</v>
      </c>
      <c r="AH15" s="138" t="s">
        <v>60</v>
      </c>
      <c r="AI15" s="18" t="s">
        <v>126</v>
      </c>
      <c r="AJ15" s="138" t="s">
        <v>67</v>
      </c>
      <c r="AK15" s="18" t="s">
        <v>127</v>
      </c>
      <c r="AL15" s="151" t="s">
        <v>67</v>
      </c>
      <c r="AM15" s="274" t="s">
        <v>482</v>
      </c>
    </row>
    <row r="16" spans="1:270" s="100" customFormat="1" ht="145" customHeight="1">
      <c r="A16" s="220"/>
      <c r="B16" s="155"/>
      <c r="C16" s="163"/>
      <c r="D16" s="143" t="s">
        <v>128</v>
      </c>
      <c r="E16" s="139" t="s">
        <v>117</v>
      </c>
      <c r="F16" s="139" t="s">
        <v>53</v>
      </c>
      <c r="G16" s="139" t="s">
        <v>60</v>
      </c>
      <c r="H16" s="141" t="str">
        <f>+IFERROR(VLOOKUP(F16&amp;G16,$D$146:$E$170,2,FALSE),"")</f>
        <v>ALTO</v>
      </c>
      <c r="I16" s="102"/>
      <c r="J16" s="102"/>
      <c r="K16" s="102"/>
      <c r="L16" s="102"/>
      <c r="M16" s="102"/>
      <c r="N16" s="102"/>
      <c r="O16" s="102"/>
      <c r="P16" s="143" t="s">
        <v>129</v>
      </c>
      <c r="Q16" s="143" t="s">
        <v>130</v>
      </c>
      <c r="R16" s="139" t="s">
        <v>57</v>
      </c>
      <c r="S16" s="139" t="s">
        <v>58</v>
      </c>
      <c r="T16" s="18" t="s">
        <v>131</v>
      </c>
      <c r="U16" s="138" t="s">
        <v>60</v>
      </c>
      <c r="V16" s="138" t="s">
        <v>60</v>
      </c>
      <c r="W16" s="138" t="str">
        <f t="shared" si="0"/>
        <v>MODERADO
50</v>
      </c>
      <c r="X16" s="138" t="s">
        <v>60</v>
      </c>
      <c r="Y16" s="138" t="s">
        <v>61</v>
      </c>
      <c r="Z16" s="138" t="s">
        <v>61</v>
      </c>
      <c r="AA16" s="137" t="s">
        <v>62</v>
      </c>
      <c r="AB16" s="137" t="s">
        <v>81</v>
      </c>
      <c r="AC16" s="141" t="str">
        <f t="shared" ref="AC16" si="3">+IFERROR(VLOOKUP(AA16&amp;AB16,$D$146:$E$170,2,FALSE),"")</f>
        <v>BAJO</v>
      </c>
      <c r="AD16" s="18" t="s">
        <v>132</v>
      </c>
      <c r="AE16" s="18" t="s">
        <v>64</v>
      </c>
      <c r="AF16" s="118">
        <v>44196</v>
      </c>
      <c r="AG16" s="102" t="s">
        <v>133</v>
      </c>
      <c r="AH16" s="138" t="s">
        <v>60</v>
      </c>
      <c r="AI16" s="18" t="s">
        <v>134</v>
      </c>
      <c r="AJ16" s="138" t="s">
        <v>60</v>
      </c>
      <c r="AK16" s="18" t="s">
        <v>135</v>
      </c>
      <c r="AL16" s="151" t="s">
        <v>67</v>
      </c>
      <c r="AM16" s="274" t="s">
        <v>483</v>
      </c>
    </row>
    <row r="17" spans="1:270" s="100" customFormat="1" ht="205" customHeight="1">
      <c r="A17" s="220"/>
      <c r="B17" s="155"/>
      <c r="C17" s="143" t="s">
        <v>136</v>
      </c>
      <c r="D17" s="143" t="s">
        <v>137</v>
      </c>
      <c r="E17" s="139" t="s">
        <v>138</v>
      </c>
      <c r="F17" s="139" t="s">
        <v>53</v>
      </c>
      <c r="G17" s="139" t="s">
        <v>54</v>
      </c>
      <c r="H17" s="141" t="str">
        <f>+IFERROR(VLOOKUP(F17&amp;G17,$D$146:$E$170,2,FALSE),"")</f>
        <v>EXTREMO</v>
      </c>
      <c r="I17" s="102"/>
      <c r="J17" s="102"/>
      <c r="K17" s="102"/>
      <c r="L17" s="102"/>
      <c r="M17" s="102"/>
      <c r="N17" s="102"/>
      <c r="O17" s="102"/>
      <c r="P17" s="143" t="s">
        <v>139</v>
      </c>
      <c r="Q17" s="143" t="s">
        <v>140</v>
      </c>
      <c r="R17" s="139" t="s">
        <v>57</v>
      </c>
      <c r="S17" s="139" t="s">
        <v>141</v>
      </c>
      <c r="T17" s="18" t="s">
        <v>142</v>
      </c>
      <c r="U17" s="138" t="s">
        <v>60</v>
      </c>
      <c r="V17" s="138" t="s">
        <v>67</v>
      </c>
      <c r="W17" s="138" t="str">
        <f t="shared" si="0"/>
        <v>MODERADO
50</v>
      </c>
      <c r="X17" s="138" t="s">
        <v>60</v>
      </c>
      <c r="Y17" s="138" t="s">
        <v>61</v>
      </c>
      <c r="Z17" s="138" t="s">
        <v>61</v>
      </c>
      <c r="AA17" s="137" t="s">
        <v>62</v>
      </c>
      <c r="AB17" s="137" t="s">
        <v>60</v>
      </c>
      <c r="AC17" s="141" t="str">
        <f t="shared" ref="AC17:AC19" si="4">+IFERROR(VLOOKUP(AA17&amp;AB17,$D$146:$E$170,2,FALSE),"")</f>
        <v>MODERADO</v>
      </c>
      <c r="AD17" s="115" t="s">
        <v>143</v>
      </c>
      <c r="AE17" s="18" t="s">
        <v>144</v>
      </c>
      <c r="AF17" s="118">
        <v>44196</v>
      </c>
      <c r="AG17" s="102" t="s">
        <v>145</v>
      </c>
      <c r="AH17" s="138" t="s">
        <v>67</v>
      </c>
      <c r="AI17" s="18" t="s">
        <v>146</v>
      </c>
      <c r="AJ17" s="138" t="s">
        <v>67</v>
      </c>
      <c r="AK17" s="18" t="s">
        <v>147</v>
      </c>
      <c r="AL17" s="151" t="s">
        <v>157</v>
      </c>
      <c r="AM17" s="274" t="s">
        <v>484</v>
      </c>
    </row>
    <row r="18" spans="1:270" s="100" customFormat="1" ht="95" customHeight="1">
      <c r="A18" s="220"/>
      <c r="B18" s="155"/>
      <c r="C18" s="143" t="s">
        <v>148</v>
      </c>
      <c r="D18" s="143" t="s">
        <v>149</v>
      </c>
      <c r="E18" s="139" t="s">
        <v>150</v>
      </c>
      <c r="F18" s="139" t="s">
        <v>62</v>
      </c>
      <c r="G18" s="139" t="s">
        <v>60</v>
      </c>
      <c r="H18" s="117" t="str">
        <f>+IFERROR(VLOOKUP(F18&amp;G18,$D$146:$E$170,2,FALSE),"")</f>
        <v>MODERADO</v>
      </c>
      <c r="I18" s="114"/>
      <c r="J18" s="114"/>
      <c r="K18" s="114"/>
      <c r="L18" s="114"/>
      <c r="M18" s="114"/>
      <c r="N18" s="114"/>
      <c r="O18" s="114"/>
      <c r="P18" s="121" t="s">
        <v>151</v>
      </c>
      <c r="Q18" s="121" t="s">
        <v>152</v>
      </c>
      <c r="R18" s="137" t="s">
        <v>57</v>
      </c>
      <c r="S18" s="137" t="s">
        <v>141</v>
      </c>
      <c r="T18" s="113" t="s">
        <v>153</v>
      </c>
      <c r="U18" s="142" t="s">
        <v>67</v>
      </c>
      <c r="V18" s="142" t="s">
        <v>67</v>
      </c>
      <c r="W18" s="142" t="str">
        <f t="shared" si="0"/>
        <v>FUERTE 
100</v>
      </c>
      <c r="X18" s="142" t="s">
        <v>67</v>
      </c>
      <c r="Y18" s="142" t="s">
        <v>61</v>
      </c>
      <c r="Z18" s="142" t="s">
        <v>61</v>
      </c>
      <c r="AA18" s="137" t="s">
        <v>104</v>
      </c>
      <c r="AB18" s="137" t="s">
        <v>98</v>
      </c>
      <c r="AC18" s="141" t="str">
        <f t="shared" si="4"/>
        <v>BAJO</v>
      </c>
      <c r="AD18" s="113" t="s">
        <v>154</v>
      </c>
      <c r="AE18" s="113" t="s">
        <v>64</v>
      </c>
      <c r="AF18" s="118">
        <v>44196</v>
      </c>
      <c r="AG18" s="114" t="s">
        <v>155</v>
      </c>
      <c r="AH18" s="142" t="s">
        <v>67</v>
      </c>
      <c r="AI18" s="113" t="s">
        <v>156</v>
      </c>
      <c r="AJ18" s="138" t="s">
        <v>157</v>
      </c>
      <c r="AK18" s="18" t="s">
        <v>158</v>
      </c>
      <c r="AL18" s="151" t="s">
        <v>67</v>
      </c>
      <c r="AM18" s="274" t="s">
        <v>485</v>
      </c>
    </row>
    <row r="19" spans="1:270" s="100" customFormat="1" ht="50" customHeight="1">
      <c r="A19" s="220"/>
      <c r="B19" s="155"/>
      <c r="C19" s="209" t="s">
        <v>159</v>
      </c>
      <c r="D19" s="209" t="s">
        <v>160</v>
      </c>
      <c r="E19" s="155" t="s">
        <v>161</v>
      </c>
      <c r="F19" s="155" t="s">
        <v>62</v>
      </c>
      <c r="G19" s="155" t="s">
        <v>54</v>
      </c>
      <c r="H19" s="157" t="str">
        <f>+IFERROR(VLOOKUP(F19&amp;G19,$D$146:$E$170,2,FALSE),"")</f>
        <v>ALTO</v>
      </c>
      <c r="I19" s="155"/>
      <c r="J19" s="155"/>
      <c r="K19" s="155"/>
      <c r="L19" s="155" t="s">
        <v>162</v>
      </c>
      <c r="M19" s="155" t="s">
        <v>162</v>
      </c>
      <c r="N19" s="155" t="s">
        <v>162</v>
      </c>
      <c r="O19" s="155" t="s">
        <v>162</v>
      </c>
      <c r="P19" s="143" t="s">
        <v>163</v>
      </c>
      <c r="Q19" s="159" t="s">
        <v>164</v>
      </c>
      <c r="R19" s="139" t="s">
        <v>57</v>
      </c>
      <c r="S19" s="139" t="s">
        <v>141</v>
      </c>
      <c r="T19" s="102" t="s">
        <v>165</v>
      </c>
      <c r="U19" s="139" t="s">
        <v>67</v>
      </c>
      <c r="V19" s="139" t="s">
        <v>67</v>
      </c>
      <c r="W19" s="139" t="str">
        <f t="shared" si="0"/>
        <v>FUERTE 
100</v>
      </c>
      <c r="X19" s="139" t="s">
        <v>67</v>
      </c>
      <c r="Y19" s="155" t="s">
        <v>61</v>
      </c>
      <c r="Z19" s="155" t="s">
        <v>61</v>
      </c>
      <c r="AA19" s="155" t="s">
        <v>104</v>
      </c>
      <c r="AB19" s="155" t="s">
        <v>81</v>
      </c>
      <c r="AC19" s="157" t="str">
        <f t="shared" si="4"/>
        <v>BAJO</v>
      </c>
      <c r="AD19" s="102" t="s">
        <v>166</v>
      </c>
      <c r="AE19" s="102" t="s">
        <v>64</v>
      </c>
      <c r="AF19" s="118">
        <v>44196</v>
      </c>
      <c r="AG19" s="102" t="s">
        <v>167</v>
      </c>
      <c r="AH19" s="152" t="s">
        <v>60</v>
      </c>
      <c r="AI19" s="102" t="s">
        <v>168</v>
      </c>
      <c r="AJ19" s="152" t="s">
        <v>67</v>
      </c>
      <c r="AK19" s="102" t="s">
        <v>169</v>
      </c>
      <c r="AL19" s="152" t="s">
        <v>60</v>
      </c>
      <c r="AM19" s="274" t="s">
        <v>486</v>
      </c>
    </row>
    <row r="20" spans="1:270" s="120" customFormat="1" ht="39" customHeight="1" thickBot="1">
      <c r="A20" s="221"/>
      <c r="B20" s="156"/>
      <c r="C20" s="222"/>
      <c r="D20" s="222"/>
      <c r="E20" s="156"/>
      <c r="F20" s="156"/>
      <c r="G20" s="156"/>
      <c r="H20" s="158"/>
      <c r="I20" s="156"/>
      <c r="J20" s="156"/>
      <c r="K20" s="156"/>
      <c r="L20" s="156"/>
      <c r="M20" s="156"/>
      <c r="N20" s="156"/>
      <c r="O20" s="156"/>
      <c r="P20" s="132" t="s">
        <v>170</v>
      </c>
      <c r="Q20" s="218"/>
      <c r="R20" s="140" t="s">
        <v>57</v>
      </c>
      <c r="S20" s="140" t="s">
        <v>141</v>
      </c>
      <c r="T20" s="133" t="s">
        <v>171</v>
      </c>
      <c r="U20" s="140" t="s">
        <v>67</v>
      </c>
      <c r="V20" s="140" t="s">
        <v>67</v>
      </c>
      <c r="W20" s="140" t="str">
        <f t="shared" si="0"/>
        <v>FUERTE 
100</v>
      </c>
      <c r="X20" s="140" t="s">
        <v>67</v>
      </c>
      <c r="Y20" s="156"/>
      <c r="Z20" s="156"/>
      <c r="AA20" s="156"/>
      <c r="AB20" s="156"/>
      <c r="AC20" s="158"/>
      <c r="AD20" s="134" t="s">
        <v>172</v>
      </c>
      <c r="AE20" s="135" t="s">
        <v>64</v>
      </c>
      <c r="AF20" s="136">
        <v>44196</v>
      </c>
      <c r="AG20" s="134" t="s">
        <v>173</v>
      </c>
      <c r="AH20" s="154"/>
      <c r="AI20" s="134" t="s">
        <v>174</v>
      </c>
      <c r="AJ20" s="154"/>
      <c r="AK20" s="134" t="s">
        <v>175</v>
      </c>
      <c r="AL20" s="154"/>
      <c r="AM20" s="275" t="s">
        <v>487</v>
      </c>
      <c r="AN20" s="119"/>
      <c r="AO20" s="119"/>
      <c r="AP20" s="119"/>
      <c r="AQ20" s="119"/>
      <c r="AR20" s="119"/>
      <c r="AS20" s="119"/>
      <c r="AT20" s="119"/>
      <c r="AU20" s="119"/>
      <c r="AV20" s="119"/>
      <c r="AW20" s="119"/>
      <c r="AX20" s="119"/>
      <c r="AY20" s="119"/>
      <c r="AZ20" s="119"/>
      <c r="BA20" s="119"/>
      <c r="BB20" s="119"/>
      <c r="BC20" s="119"/>
    </row>
    <row r="21" spans="1:270" s="6" customFormat="1" ht="30" customHeight="1" thickBot="1">
      <c r="A21" s="215" t="s">
        <v>176</v>
      </c>
      <c r="B21" s="216"/>
      <c r="C21" s="216"/>
      <c r="D21" s="216"/>
      <c r="E21" s="216"/>
      <c r="F21" s="24"/>
      <c r="G21" s="24"/>
      <c r="H21" s="29" t="s">
        <v>177</v>
      </c>
      <c r="I21" s="217">
        <v>44006</v>
      </c>
      <c r="J21" s="217"/>
      <c r="K21" s="217"/>
      <c r="L21" s="217"/>
      <c r="M21" s="217"/>
      <c r="N21" s="217"/>
      <c r="O21" s="217"/>
      <c r="P21" s="217"/>
      <c r="Q21" s="25"/>
      <c r="R21" s="24"/>
      <c r="S21" s="24"/>
      <c r="T21" s="23"/>
      <c r="U21" s="24"/>
      <c r="V21" s="24"/>
      <c r="W21" s="23"/>
      <c r="X21" s="23"/>
      <c r="Y21" s="23"/>
      <c r="Z21" s="23"/>
      <c r="AA21" s="24"/>
      <c r="AB21" s="24"/>
      <c r="AC21" s="24"/>
      <c r="AD21" s="23"/>
      <c r="AE21" s="23"/>
      <c r="AF21" s="24"/>
      <c r="AG21" s="23"/>
      <c r="AH21" s="24"/>
      <c r="AI21" s="23"/>
      <c r="AJ21" s="24"/>
      <c r="AK21" s="23"/>
      <c r="AL21" s="23"/>
      <c r="AM21" s="26"/>
      <c r="AN21" s="7"/>
      <c r="AO21" s="7"/>
      <c r="AP21" s="7"/>
      <c r="AQ21" s="7"/>
      <c r="AR21" s="7"/>
      <c r="AS21" s="7"/>
      <c r="AT21" s="7"/>
      <c r="AU21" s="7"/>
      <c r="AV21" s="7"/>
      <c r="AW21" s="7"/>
      <c r="AX21" s="7"/>
      <c r="AY21" s="7"/>
      <c r="AZ21" s="7"/>
      <c r="BA21" s="7"/>
      <c r="BB21" s="7"/>
      <c r="BC21" s="7"/>
    </row>
    <row r="22" spans="1:270" s="2" customFormat="1">
      <c r="A22"/>
      <c r="B22"/>
      <c r="C22"/>
      <c r="D22"/>
      <c r="E22" s="19"/>
      <c r="F22" s="3"/>
      <c r="G22" s="3"/>
      <c r="H22" s="19" t="str">
        <f>+IFERROR(VLOOKUP(F22,$F$172:$H$176,3,FALSE)*VLOOKUP(G22,$G$172:$H$176,3,FALSE),"")</f>
        <v/>
      </c>
      <c r="I22"/>
      <c r="J22"/>
      <c r="K22"/>
      <c r="L22"/>
      <c r="M22"/>
      <c r="N22"/>
      <c r="O22"/>
      <c r="P22"/>
      <c r="Q22"/>
      <c r="R22" s="19"/>
      <c r="S22" s="103"/>
      <c r="T22"/>
      <c r="U22" s="103"/>
      <c r="V22" s="103"/>
      <c r="W22" s="14"/>
      <c r="X22" s="14"/>
      <c r="Y22" s="14"/>
      <c r="Z22" s="14"/>
      <c r="AA22" s="3"/>
      <c r="AB22" s="3"/>
      <c r="AC22" s="103"/>
      <c r="AD22" s="62"/>
      <c r="AE22"/>
      <c r="AF22" s="19"/>
      <c r="AG22"/>
      <c r="AH22" s="103"/>
      <c r="AI22"/>
      <c r="AJ22" s="103"/>
      <c r="AK22"/>
      <c r="AL22" s="14"/>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row>
    <row r="23" spans="1:270" s="2" customFormat="1" ht="15" customHeight="1">
      <c r="A23" s="167" t="s">
        <v>178</v>
      </c>
      <c r="B23" s="168"/>
      <c r="C23" s="168"/>
      <c r="D23" s="169"/>
      <c r="E23" s="27" t="s">
        <v>179</v>
      </c>
      <c r="F23" s="164" t="s">
        <v>180</v>
      </c>
      <c r="G23" s="165"/>
      <c r="H23" s="165"/>
      <c r="I23" s="165"/>
      <c r="J23" s="165"/>
      <c r="K23" s="165"/>
      <c r="L23" s="165"/>
      <c r="M23" s="165"/>
      <c r="N23" s="165"/>
      <c r="O23" s="165"/>
      <c r="P23" s="165"/>
      <c r="Q23" s="165"/>
      <c r="R23" s="165"/>
      <c r="S23" s="166"/>
      <c r="T23" s="28" t="s">
        <v>181</v>
      </c>
      <c r="U23" s="214" t="s">
        <v>182</v>
      </c>
      <c r="V23" s="214"/>
      <c r="W23" s="214"/>
      <c r="X23" s="214"/>
      <c r="Y23" s="214"/>
      <c r="Z23" s="214"/>
      <c r="AA23" s="214"/>
      <c r="AB23" s="214"/>
      <c r="AC23" s="214"/>
      <c r="AD23" s="214"/>
      <c r="AE23" s="214"/>
      <c r="AF23" s="214"/>
      <c r="AG23" s="214"/>
      <c r="AH23" s="214"/>
      <c r="AI23" s="214"/>
      <c r="AJ23" s="214"/>
      <c r="AK23" s="214"/>
      <c r="AL23" s="214"/>
      <c r="AM23" s="27">
        <v>1</v>
      </c>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row>
    <row r="24" spans="1:270" s="2" customFormat="1">
      <c r="A24"/>
      <c r="B24"/>
      <c r="C24"/>
      <c r="D24"/>
      <c r="E24" s="19"/>
      <c r="F24" s="3"/>
      <c r="G24" s="3"/>
      <c r="H24" s="19"/>
      <c r="I24"/>
      <c r="J24"/>
      <c r="K24"/>
      <c r="L24"/>
      <c r="M24"/>
      <c r="N24"/>
      <c r="O24"/>
      <c r="P24"/>
      <c r="Q24"/>
      <c r="R24" s="19"/>
      <c r="S24" s="103"/>
      <c r="T24"/>
      <c r="U24" s="103"/>
      <c r="V24" s="103"/>
      <c r="W24" s="14"/>
      <c r="X24" s="14"/>
      <c r="Y24" s="14"/>
      <c r="Z24" s="14"/>
      <c r="AA24" s="3"/>
      <c r="AB24" s="3"/>
      <c r="AC24" s="103"/>
      <c r="AD24" s="62"/>
      <c r="AE24"/>
      <c r="AF24" s="19"/>
      <c r="AG24"/>
      <c r="AH24" s="103"/>
      <c r="AI24"/>
      <c r="AJ24" s="103"/>
      <c r="AK24"/>
      <c r="AL24" s="1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row>
    <row r="25" spans="1:270" s="2" customFormat="1">
      <c r="A25"/>
      <c r="B25"/>
      <c r="C25"/>
      <c r="D25"/>
      <c r="E25" s="19"/>
      <c r="F25" s="3"/>
      <c r="G25" s="3"/>
      <c r="H25" s="19"/>
      <c r="I25"/>
      <c r="J25"/>
      <c r="K25"/>
      <c r="L25"/>
      <c r="M25"/>
      <c r="N25"/>
      <c r="O25"/>
      <c r="P25"/>
      <c r="Q25"/>
      <c r="R25" s="19"/>
      <c r="S25" s="103"/>
      <c r="T25"/>
      <c r="U25" s="103"/>
      <c r="V25" s="103"/>
      <c r="W25" s="14"/>
      <c r="X25" s="14"/>
      <c r="Y25" s="14"/>
      <c r="Z25" s="14"/>
      <c r="AA25" s="3"/>
      <c r="AB25" s="3"/>
      <c r="AC25" s="103"/>
      <c r="AD25" s="62"/>
      <c r="AE25"/>
      <c r="AF25" s="19"/>
      <c r="AG25"/>
      <c r="AH25" s="103"/>
      <c r="AI25"/>
      <c r="AJ25" s="103"/>
      <c r="AK25"/>
      <c r="AL25" s="14"/>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row>
    <row r="26" spans="1:270" s="2" customFormat="1">
      <c r="A26"/>
      <c r="B26"/>
      <c r="C26"/>
      <c r="D26"/>
      <c r="E26" s="19"/>
      <c r="F26" s="3"/>
      <c r="G26" s="3"/>
      <c r="H26" s="19"/>
      <c r="I26"/>
      <c r="J26"/>
      <c r="K26"/>
      <c r="L26"/>
      <c r="M26"/>
      <c r="N26"/>
      <c r="O26"/>
      <c r="P26"/>
      <c r="Q26"/>
      <c r="R26" s="19"/>
      <c r="S26" s="103"/>
      <c r="T26"/>
      <c r="U26" s="103"/>
      <c r="V26" s="103"/>
      <c r="W26" s="14"/>
      <c r="X26" s="14"/>
      <c r="Y26" s="14"/>
      <c r="Z26" s="14"/>
      <c r="AA26" s="3"/>
      <c r="AB26" s="3"/>
      <c r="AC26" s="103"/>
      <c r="AD26" s="62"/>
      <c r="AE26"/>
      <c r="AF26" s="19"/>
      <c r="AG26"/>
      <c r="AH26" s="103"/>
      <c r="AI26"/>
      <c r="AJ26" s="103"/>
      <c r="AK26"/>
      <c r="AL26" s="14"/>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s="2" customFormat="1">
      <c r="A27"/>
      <c r="B27"/>
      <c r="C27"/>
      <c r="D27"/>
      <c r="E27" s="19"/>
      <c r="F27" s="3"/>
      <c r="G27" s="3"/>
      <c r="H27" s="19"/>
      <c r="I27"/>
      <c r="J27"/>
      <c r="K27"/>
      <c r="L27"/>
      <c r="M27"/>
      <c r="N27"/>
      <c r="O27"/>
      <c r="P27"/>
      <c r="Q27"/>
      <c r="R27" s="19"/>
      <c r="S27" s="103"/>
      <c r="T27"/>
      <c r="U27" s="103"/>
      <c r="V27" s="103"/>
      <c r="W27" s="14"/>
      <c r="X27" s="14"/>
      <c r="Y27" s="14"/>
      <c r="Z27" s="14"/>
      <c r="AA27" s="3"/>
      <c r="AB27" s="3"/>
      <c r="AC27" s="103"/>
      <c r="AD27" s="62"/>
      <c r="AE27"/>
      <c r="AF27" s="19"/>
      <c r="AG27"/>
      <c r="AH27" s="103"/>
      <c r="AI27"/>
      <c r="AJ27" s="103"/>
      <c r="AK27"/>
      <c r="AL27" s="14"/>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s="2" customFormat="1">
      <c r="A28"/>
      <c r="B28"/>
      <c r="C28"/>
      <c r="D28"/>
      <c r="E28" s="19"/>
      <c r="F28" s="3"/>
      <c r="G28" s="3"/>
      <c r="H28" s="19"/>
      <c r="I28"/>
      <c r="J28"/>
      <c r="K28"/>
      <c r="L28"/>
      <c r="M28"/>
      <c r="N28"/>
      <c r="O28"/>
      <c r="P28"/>
      <c r="Q28"/>
      <c r="R28" s="19"/>
      <c r="S28" s="103"/>
      <c r="T28"/>
      <c r="U28" s="103"/>
      <c r="V28" s="103"/>
      <c r="W28" s="14"/>
      <c r="X28" s="14"/>
      <c r="Y28" s="14"/>
      <c r="Z28" s="14"/>
      <c r="AA28" s="3"/>
      <c r="AB28" s="3"/>
      <c r="AC28" s="103"/>
      <c r="AD28" s="62"/>
      <c r="AE28"/>
      <c r="AF28" s="19"/>
      <c r="AG28"/>
      <c r="AH28" s="103"/>
      <c r="AI28"/>
      <c r="AJ28" s="103"/>
      <c r="AK28"/>
      <c r="AL28" s="14"/>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s="2" customFormat="1">
      <c r="A29"/>
      <c r="B29"/>
      <c r="C29"/>
      <c r="D29"/>
      <c r="E29" s="19"/>
      <c r="F29" s="3"/>
      <c r="G29" s="3"/>
      <c r="H29" s="19"/>
      <c r="I29"/>
      <c r="J29"/>
      <c r="K29"/>
      <c r="L29"/>
      <c r="M29"/>
      <c r="N29"/>
      <c r="O29"/>
      <c r="P29"/>
      <c r="Q29"/>
      <c r="R29" s="19"/>
      <c r="S29" s="103"/>
      <c r="T29"/>
      <c r="U29" s="103"/>
      <c r="V29" s="103"/>
      <c r="W29" s="14"/>
      <c r="X29" s="14"/>
      <c r="Y29" s="14"/>
      <c r="Z29" s="14"/>
      <c r="AA29" s="3"/>
      <c r="AB29" s="3"/>
      <c r="AC29" s="103"/>
      <c r="AD29" s="62"/>
      <c r="AE29"/>
      <c r="AF29" s="19"/>
      <c r="AG29"/>
      <c r="AH29" s="103"/>
      <c r="AI29"/>
      <c r="AJ29" s="103"/>
      <c r="AK29"/>
      <c r="AL29" s="14"/>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s="2" customFormat="1">
      <c r="A30"/>
      <c r="B30"/>
      <c r="C30"/>
      <c r="D30"/>
      <c r="E30" s="19"/>
      <c r="F30" s="3"/>
      <c r="G30" s="3"/>
      <c r="H30" s="19"/>
      <c r="I30"/>
      <c r="J30"/>
      <c r="K30"/>
      <c r="L30"/>
      <c r="M30"/>
      <c r="N30"/>
      <c r="O30"/>
      <c r="P30"/>
      <c r="Q30"/>
      <c r="R30" s="19"/>
      <c r="S30" s="103"/>
      <c r="T30"/>
      <c r="U30" s="103"/>
      <c r="V30" s="103"/>
      <c r="W30" s="14"/>
      <c r="X30" s="14"/>
      <c r="Y30" s="14"/>
      <c r="Z30" s="14"/>
      <c r="AA30" s="3"/>
      <c r="AB30" s="3"/>
      <c r="AC30" s="103"/>
      <c r="AD30" s="62"/>
      <c r="AE30"/>
      <c r="AF30" s="19"/>
      <c r="AG30"/>
      <c r="AH30" s="103"/>
      <c r="AI30"/>
      <c r="AJ30" s="103"/>
      <c r="AK30"/>
      <c r="AL30" s="14"/>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s="2" customFormat="1">
      <c r="A31"/>
      <c r="B31"/>
      <c r="C31"/>
      <c r="D31"/>
      <c r="E31" s="19"/>
      <c r="F31" s="3"/>
      <c r="G31" s="3"/>
      <c r="H31" s="19"/>
      <c r="I31"/>
      <c r="J31"/>
      <c r="K31"/>
      <c r="L31"/>
      <c r="M31"/>
      <c r="N31"/>
      <c r="O31"/>
      <c r="P31"/>
      <c r="Q31"/>
      <c r="R31" s="19"/>
      <c r="S31" s="103"/>
      <c r="T31"/>
      <c r="U31" s="103"/>
      <c r="V31" s="103"/>
      <c r="W31" s="14"/>
      <c r="X31" s="14"/>
      <c r="Y31" s="14"/>
      <c r="Z31" s="14"/>
      <c r="AA31" s="3"/>
      <c r="AB31" s="3"/>
      <c r="AC31" s="103"/>
      <c r="AD31" s="62"/>
      <c r="AE31"/>
      <c r="AF31" s="19"/>
      <c r="AG31"/>
      <c r="AH31" s="103"/>
      <c r="AI31"/>
      <c r="AJ31" s="103"/>
      <c r="AK31"/>
      <c r="AL31" s="14"/>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s="2" customFormat="1">
      <c r="A32"/>
      <c r="B32"/>
      <c r="C32"/>
      <c r="D32"/>
      <c r="E32" s="19"/>
      <c r="F32" s="3"/>
      <c r="G32" s="3"/>
      <c r="H32" s="19"/>
      <c r="I32"/>
      <c r="J32"/>
      <c r="K32"/>
      <c r="L32"/>
      <c r="M32"/>
      <c r="N32"/>
      <c r="O32"/>
      <c r="P32"/>
      <c r="Q32"/>
      <c r="R32" s="19"/>
      <c r="S32" s="103"/>
      <c r="T32"/>
      <c r="U32" s="103"/>
      <c r="V32" s="103"/>
      <c r="W32" s="14"/>
      <c r="X32" s="14"/>
      <c r="Y32" s="14"/>
      <c r="Z32" s="14"/>
      <c r="AA32" s="3"/>
      <c r="AB32" s="3"/>
      <c r="AC32" s="103"/>
      <c r="AD32" s="62"/>
      <c r="AE32"/>
      <c r="AF32" s="19"/>
      <c r="AG32"/>
      <c r="AH32" s="103"/>
      <c r="AI32"/>
      <c r="AJ32" s="103"/>
      <c r="AK32"/>
      <c r="AL32" s="14"/>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s="2" customFormat="1">
      <c r="A33"/>
      <c r="B33"/>
      <c r="C33"/>
      <c r="D33"/>
      <c r="E33" s="19"/>
      <c r="F33" s="3"/>
      <c r="G33" s="3"/>
      <c r="H33" s="19"/>
      <c r="I33"/>
      <c r="J33"/>
      <c r="K33"/>
      <c r="L33"/>
      <c r="M33"/>
      <c r="N33"/>
      <c r="O33"/>
      <c r="P33"/>
      <c r="Q33"/>
      <c r="R33" s="19"/>
      <c r="S33" s="103"/>
      <c r="T33"/>
      <c r="U33" s="103"/>
      <c r="V33" s="103"/>
      <c r="W33" s="14"/>
      <c r="X33" s="14"/>
      <c r="Y33" s="14"/>
      <c r="Z33" s="14"/>
      <c r="AA33" s="3"/>
      <c r="AB33" s="3"/>
      <c r="AC33" s="103"/>
      <c r="AD33" s="62"/>
      <c r="AE33"/>
      <c r="AF33" s="19"/>
      <c r="AG33"/>
      <c r="AH33" s="103"/>
      <c r="AI33"/>
      <c r="AJ33" s="103"/>
      <c r="AK33"/>
      <c r="AL33" s="14"/>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s="2" customFormat="1">
      <c r="A34"/>
      <c r="B34"/>
      <c r="C34"/>
      <c r="D34"/>
      <c r="E34" s="19"/>
      <c r="F34" s="3"/>
      <c r="G34" s="3"/>
      <c r="H34" s="19"/>
      <c r="I34"/>
      <c r="J34"/>
      <c r="K34"/>
      <c r="L34"/>
      <c r="M34"/>
      <c r="N34"/>
      <c r="O34"/>
      <c r="P34"/>
      <c r="Q34"/>
      <c r="R34" s="19"/>
      <c r="S34" s="103"/>
      <c r="T34"/>
      <c r="U34" s="103"/>
      <c r="V34" s="103"/>
      <c r="W34" s="14"/>
      <c r="X34" s="14"/>
      <c r="Y34" s="14"/>
      <c r="Z34" s="14"/>
      <c r="AA34" s="3"/>
      <c r="AB34" s="3"/>
      <c r="AC34" s="103"/>
      <c r="AD34" s="62"/>
      <c r="AE34"/>
      <c r="AF34" s="19"/>
      <c r="AG34"/>
      <c r="AH34" s="103"/>
      <c r="AI34"/>
      <c r="AJ34" s="103"/>
      <c r="AK34"/>
      <c r="AL34" s="1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s="2" customFormat="1">
      <c r="A35"/>
      <c r="B35"/>
      <c r="C35"/>
      <c r="D35"/>
      <c r="E35" s="19"/>
      <c r="F35" s="3"/>
      <c r="G35" s="3"/>
      <c r="H35" s="19"/>
      <c r="I35"/>
      <c r="J35"/>
      <c r="K35"/>
      <c r="L35"/>
      <c r="M35"/>
      <c r="N35"/>
      <c r="O35"/>
      <c r="P35"/>
      <c r="Q35"/>
      <c r="R35" s="19"/>
      <c r="S35" s="103"/>
      <c r="T35"/>
      <c r="U35" s="103"/>
      <c r="V35" s="103"/>
      <c r="W35" s="14"/>
      <c r="X35" s="14"/>
      <c r="Y35" s="14"/>
      <c r="Z35" s="14"/>
      <c r="AA35" s="3"/>
      <c r="AB35" s="3"/>
      <c r="AC35" s="103"/>
      <c r="AD35" s="62"/>
      <c r="AE35"/>
      <c r="AF35" s="19"/>
      <c r="AG35"/>
      <c r="AH35" s="103"/>
      <c r="AI35"/>
      <c r="AJ35" s="103"/>
      <c r="AK35"/>
      <c r="AL35" s="14"/>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s="2" customFormat="1">
      <c r="A36"/>
      <c r="B36"/>
      <c r="C36"/>
      <c r="D36"/>
      <c r="E36" s="19"/>
      <c r="F36" s="3"/>
      <c r="G36" s="3"/>
      <c r="H36" s="19"/>
      <c r="I36"/>
      <c r="J36"/>
      <c r="K36"/>
      <c r="L36"/>
      <c r="M36"/>
      <c r="N36"/>
      <c r="O36"/>
      <c r="P36"/>
      <c r="Q36"/>
      <c r="R36" s="19"/>
      <c r="S36" s="103"/>
      <c r="T36"/>
      <c r="U36" s="103"/>
      <c r="V36" s="103"/>
      <c r="W36" s="14"/>
      <c r="X36" s="14"/>
      <c r="Y36" s="14"/>
      <c r="Z36" s="14"/>
      <c r="AA36" s="3"/>
      <c r="AB36" s="3"/>
      <c r="AC36" s="103"/>
      <c r="AD36" s="62"/>
      <c r="AE36"/>
      <c r="AF36" s="19"/>
      <c r="AG36"/>
      <c r="AH36" s="103"/>
      <c r="AI36"/>
      <c r="AJ36" s="103"/>
      <c r="AK36"/>
      <c r="AL36" s="14"/>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s="2" customFormat="1">
      <c r="A37"/>
      <c r="B37"/>
      <c r="C37"/>
      <c r="D37"/>
      <c r="E37" s="19"/>
      <c r="F37" s="3"/>
      <c r="G37" s="3"/>
      <c r="H37" s="19"/>
      <c r="I37"/>
      <c r="J37"/>
      <c r="K37"/>
      <c r="L37"/>
      <c r="M37"/>
      <c r="N37"/>
      <c r="O37"/>
      <c r="P37"/>
      <c r="Q37"/>
      <c r="R37" s="19"/>
      <c r="S37" s="103"/>
      <c r="T37"/>
      <c r="U37" s="103"/>
      <c r="V37" s="103"/>
      <c r="W37" s="14"/>
      <c r="X37" s="14"/>
      <c r="Y37" s="14"/>
      <c r="Z37" s="14"/>
      <c r="AA37" s="3"/>
      <c r="AB37" s="3"/>
      <c r="AC37" s="103"/>
      <c r="AD37" s="62"/>
      <c r="AE37"/>
      <c r="AF37" s="19"/>
      <c r="AG37"/>
      <c r="AH37" s="103"/>
      <c r="AI37"/>
      <c r="AJ37" s="103"/>
      <c r="AK37"/>
      <c r="AL37" s="14"/>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s="2" customFormat="1">
      <c r="A38"/>
      <c r="B38"/>
      <c r="C38"/>
      <c r="D38"/>
      <c r="E38" s="19"/>
      <c r="F38" s="3"/>
      <c r="G38" s="3"/>
      <c r="H38" s="19"/>
      <c r="I38"/>
      <c r="J38"/>
      <c r="K38"/>
      <c r="L38"/>
      <c r="M38"/>
      <c r="N38"/>
      <c r="O38"/>
      <c r="P38"/>
      <c r="Q38"/>
      <c r="R38" s="19"/>
      <c r="S38" s="103"/>
      <c r="T38"/>
      <c r="U38" s="103"/>
      <c r="V38" s="103"/>
      <c r="W38" s="14"/>
      <c r="X38" s="14"/>
      <c r="Y38" s="14"/>
      <c r="Z38" s="14"/>
      <c r="AA38" s="3"/>
      <c r="AB38" s="3"/>
      <c r="AC38" s="103"/>
      <c r="AD38" s="62"/>
      <c r="AE38"/>
      <c r="AF38" s="19"/>
      <c r="AG38"/>
      <c r="AH38" s="103"/>
      <c r="AI38"/>
      <c r="AJ38" s="103"/>
      <c r="AK38"/>
      <c r="AL38" s="14"/>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s="2" customFormat="1">
      <c r="A39"/>
      <c r="B39"/>
      <c r="C39"/>
      <c r="D39"/>
      <c r="E39" s="19"/>
      <c r="F39" s="3"/>
      <c r="G39" s="3"/>
      <c r="H39" s="19"/>
      <c r="I39"/>
      <c r="J39"/>
      <c r="K39"/>
      <c r="L39"/>
      <c r="M39"/>
      <c r="N39"/>
      <c r="O39"/>
      <c r="P39"/>
      <c r="Q39"/>
      <c r="R39" s="19"/>
      <c r="S39" s="103"/>
      <c r="T39"/>
      <c r="U39" s="103"/>
      <c r="V39" s="103"/>
      <c r="W39" s="14"/>
      <c r="X39" s="14"/>
      <c r="Y39" s="14"/>
      <c r="Z39" s="14"/>
      <c r="AA39" s="3"/>
      <c r="AB39" s="3"/>
      <c r="AC39" s="103"/>
      <c r="AD39" s="62"/>
      <c r="AE39"/>
      <c r="AF39" s="19"/>
      <c r="AG39"/>
      <c r="AH39" s="103"/>
      <c r="AI39"/>
      <c r="AJ39" s="103"/>
      <c r="AK39"/>
      <c r="AL39" s="14"/>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s="2" customFormat="1">
      <c r="A40"/>
      <c r="B40"/>
      <c r="C40"/>
      <c r="D40"/>
      <c r="E40" s="19"/>
      <c r="F40" s="3"/>
      <c r="G40" s="3"/>
      <c r="H40" s="19"/>
      <c r="I40"/>
      <c r="J40"/>
      <c r="K40"/>
      <c r="L40"/>
      <c r="M40"/>
      <c r="N40"/>
      <c r="O40"/>
      <c r="P40"/>
      <c r="Q40"/>
      <c r="R40" s="19"/>
      <c r="S40" s="103"/>
      <c r="T40"/>
      <c r="U40" s="103"/>
      <c r="V40" s="103"/>
      <c r="W40" s="14"/>
      <c r="X40" s="14"/>
      <c r="Y40" s="14"/>
      <c r="Z40" s="14"/>
      <c r="AA40" s="3"/>
      <c r="AB40" s="3"/>
      <c r="AC40" s="103"/>
      <c r="AD40" s="62"/>
      <c r="AE40"/>
      <c r="AF40" s="19"/>
      <c r="AG40"/>
      <c r="AH40" s="103"/>
      <c r="AI40"/>
      <c r="AJ40" s="103"/>
      <c r="AK40"/>
      <c r="AL40" s="14"/>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s="2" customFormat="1">
      <c r="A41"/>
      <c r="B41"/>
      <c r="C41"/>
      <c r="D41"/>
      <c r="E41" s="19"/>
      <c r="F41" s="3"/>
      <c r="G41" s="3"/>
      <c r="H41" s="19"/>
      <c r="I41"/>
      <c r="J41"/>
      <c r="K41"/>
      <c r="L41"/>
      <c r="M41"/>
      <c r="N41"/>
      <c r="O41"/>
      <c r="P41"/>
      <c r="Q41"/>
      <c r="R41" s="19"/>
      <c r="S41" s="103"/>
      <c r="T41"/>
      <c r="U41" s="103"/>
      <c r="V41" s="103"/>
      <c r="W41" s="14"/>
      <c r="X41" s="14"/>
      <c r="Y41" s="14"/>
      <c r="Z41" s="14"/>
      <c r="AA41" s="3"/>
      <c r="AB41" s="3"/>
      <c r="AC41" s="103"/>
      <c r="AD41" s="62"/>
      <c r="AE41"/>
      <c r="AF41" s="19"/>
      <c r="AG41"/>
      <c r="AH41" s="103"/>
      <c r="AI41"/>
      <c r="AJ41" s="103"/>
      <c r="AK41"/>
      <c r="AL41" s="14"/>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s="2" customFormat="1">
      <c r="A42"/>
      <c r="B42"/>
      <c r="C42"/>
      <c r="D42"/>
      <c r="E42" s="19"/>
      <c r="F42" s="3"/>
      <c r="G42" s="3"/>
      <c r="H42" s="19"/>
      <c r="I42"/>
      <c r="J42"/>
      <c r="K42"/>
      <c r="L42"/>
      <c r="M42"/>
      <c r="N42"/>
      <c r="O42"/>
      <c r="P42"/>
      <c r="Q42"/>
      <c r="R42" s="19"/>
      <c r="S42" s="103"/>
      <c r="T42"/>
      <c r="U42" s="103"/>
      <c r="V42" s="103"/>
      <c r="W42" s="14"/>
      <c r="X42" s="14"/>
      <c r="Y42" s="14"/>
      <c r="Z42" s="14"/>
      <c r="AA42" s="3"/>
      <c r="AB42" s="3"/>
      <c r="AC42" s="103"/>
      <c r="AD42" s="62"/>
      <c r="AE42"/>
      <c r="AF42" s="19"/>
      <c r="AG42"/>
      <c r="AH42" s="103"/>
      <c r="AI42"/>
      <c r="AJ42" s="103"/>
      <c r="AK42"/>
      <c r="AL42" s="14"/>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s="2" customFormat="1">
      <c r="A43"/>
      <c r="B43"/>
      <c r="C43"/>
      <c r="D43"/>
      <c r="E43" s="19"/>
      <c r="F43" s="3"/>
      <c r="G43" s="3"/>
      <c r="H43" s="19"/>
      <c r="I43"/>
      <c r="J43"/>
      <c r="K43"/>
      <c r="L43"/>
      <c r="M43"/>
      <c r="N43"/>
      <c r="O43"/>
      <c r="P43"/>
      <c r="Q43"/>
      <c r="R43" s="19"/>
      <c r="S43" s="103"/>
      <c r="T43"/>
      <c r="U43" s="103"/>
      <c r="V43" s="103"/>
      <c r="W43" s="14"/>
      <c r="X43" s="14"/>
      <c r="Y43" s="14"/>
      <c r="Z43" s="14"/>
      <c r="AA43" s="3"/>
      <c r="AB43" s="3"/>
      <c r="AC43" s="103"/>
      <c r="AD43" s="62"/>
      <c r="AE43"/>
      <c r="AF43" s="19"/>
      <c r="AG43"/>
      <c r="AH43" s="103"/>
      <c r="AI43"/>
      <c r="AJ43" s="103"/>
      <c r="AK43"/>
      <c r="AL43" s="14"/>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s="2" customFormat="1">
      <c r="A44"/>
      <c r="B44"/>
      <c r="C44"/>
      <c r="D44"/>
      <c r="E44" s="19"/>
      <c r="F44" s="3"/>
      <c r="G44" s="3"/>
      <c r="H44" s="19"/>
      <c r="I44"/>
      <c r="J44"/>
      <c r="K44"/>
      <c r="L44"/>
      <c r="M44"/>
      <c r="N44"/>
      <c r="O44"/>
      <c r="P44"/>
      <c r="Q44"/>
      <c r="R44" s="19"/>
      <c r="S44" s="103"/>
      <c r="T44"/>
      <c r="U44" s="103"/>
      <c r="V44" s="103"/>
      <c r="W44" s="14"/>
      <c r="X44" s="14"/>
      <c r="Y44" s="14"/>
      <c r="Z44" s="14"/>
      <c r="AA44" s="3"/>
      <c r="AB44" s="3"/>
      <c r="AC44" s="103"/>
      <c r="AD44" s="62"/>
      <c r="AE44"/>
      <c r="AF44" s="19"/>
      <c r="AG44"/>
      <c r="AH44" s="103"/>
      <c r="AI44"/>
      <c r="AJ44" s="103"/>
      <c r="AK44"/>
      <c r="AL44" s="1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s="2" customFormat="1">
      <c r="A45"/>
      <c r="B45"/>
      <c r="C45"/>
      <c r="D45"/>
      <c r="E45" s="19"/>
      <c r="F45" s="3"/>
      <c r="G45" s="3"/>
      <c r="H45" s="19"/>
      <c r="I45"/>
      <c r="J45"/>
      <c r="K45"/>
      <c r="L45"/>
      <c r="M45"/>
      <c r="N45"/>
      <c r="O45"/>
      <c r="P45"/>
      <c r="Q45"/>
      <c r="R45" s="19"/>
      <c r="S45" s="103"/>
      <c r="T45"/>
      <c r="U45" s="103"/>
      <c r="V45" s="103"/>
      <c r="W45" s="14"/>
      <c r="X45" s="14"/>
      <c r="Y45" s="14"/>
      <c r="Z45" s="14"/>
      <c r="AA45" s="3"/>
      <c r="AB45" s="3"/>
      <c r="AC45" s="103"/>
      <c r="AD45" s="62"/>
      <c r="AE45"/>
      <c r="AF45" s="19"/>
      <c r="AG45"/>
      <c r="AH45" s="103"/>
      <c r="AI45"/>
      <c r="AJ45" s="103"/>
      <c r="AK45"/>
      <c r="AL45" s="14"/>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s="2" customFormat="1">
      <c r="A46"/>
      <c r="B46"/>
      <c r="C46"/>
      <c r="D46"/>
      <c r="E46" s="19"/>
      <c r="F46" s="3"/>
      <c r="G46" s="3"/>
      <c r="H46" s="19"/>
      <c r="I46"/>
      <c r="J46"/>
      <c r="K46"/>
      <c r="L46"/>
      <c r="M46"/>
      <c r="N46"/>
      <c r="O46"/>
      <c r="P46"/>
      <c r="Q46"/>
      <c r="R46" s="19"/>
      <c r="S46" s="103"/>
      <c r="T46"/>
      <c r="U46" s="103"/>
      <c r="V46" s="103"/>
      <c r="W46" s="14"/>
      <c r="X46" s="14"/>
      <c r="Y46" s="14"/>
      <c r="Z46" s="14"/>
      <c r="AA46" s="3"/>
      <c r="AB46" s="3"/>
      <c r="AC46" s="103"/>
      <c r="AD46" s="62"/>
      <c r="AE46"/>
      <c r="AF46" s="19"/>
      <c r="AG46"/>
      <c r="AH46" s="103"/>
      <c r="AI46"/>
      <c r="AJ46" s="103"/>
      <c r="AK46"/>
      <c r="AL46" s="14"/>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s="2" customFormat="1">
      <c r="A47"/>
      <c r="B47"/>
      <c r="C47"/>
      <c r="D47"/>
      <c r="E47" s="19"/>
      <c r="F47" s="3"/>
      <c r="G47" s="3"/>
      <c r="H47" s="19"/>
      <c r="I47"/>
      <c r="J47"/>
      <c r="K47"/>
      <c r="L47"/>
      <c r="M47"/>
      <c r="N47"/>
      <c r="O47"/>
      <c r="P47"/>
      <c r="Q47"/>
      <c r="R47" s="19"/>
      <c r="S47" s="103"/>
      <c r="T47"/>
      <c r="U47" s="103"/>
      <c r="V47" s="103"/>
      <c r="W47" s="14"/>
      <c r="X47" s="14"/>
      <c r="Y47" s="14"/>
      <c r="Z47" s="14"/>
      <c r="AA47" s="3"/>
      <c r="AB47" s="3"/>
      <c r="AC47" s="103"/>
      <c r="AD47" s="62"/>
      <c r="AE47"/>
      <c r="AF47" s="19"/>
      <c r="AG47"/>
      <c r="AH47" s="103"/>
      <c r="AI47"/>
      <c r="AJ47" s="103"/>
      <c r="AK47"/>
      <c r="AL47" s="14"/>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s="2" customFormat="1">
      <c r="A48"/>
      <c r="B48"/>
      <c r="C48"/>
      <c r="D48"/>
      <c r="E48" s="19"/>
      <c r="F48" s="3"/>
      <c r="G48" s="3"/>
      <c r="H48" s="19"/>
      <c r="I48"/>
      <c r="J48"/>
      <c r="K48"/>
      <c r="L48"/>
      <c r="M48"/>
      <c r="N48"/>
      <c r="O48"/>
      <c r="P48"/>
      <c r="Q48"/>
      <c r="R48" s="19"/>
      <c r="S48" s="103"/>
      <c r="T48"/>
      <c r="U48" s="103"/>
      <c r="V48" s="103"/>
      <c r="W48" s="14"/>
      <c r="X48" s="14"/>
      <c r="Y48" s="14"/>
      <c r="Z48" s="14"/>
      <c r="AA48" s="3"/>
      <c r="AB48" s="3"/>
      <c r="AC48" s="103"/>
      <c r="AD48" s="62"/>
      <c r="AE48"/>
      <c r="AF48" s="19"/>
      <c r="AG48"/>
      <c r="AH48" s="103"/>
      <c r="AI48"/>
      <c r="AJ48" s="103"/>
      <c r="AK48"/>
      <c r="AL48" s="14"/>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s="2" customFormat="1">
      <c r="A49"/>
      <c r="B49"/>
      <c r="C49"/>
      <c r="D49"/>
      <c r="E49" s="19"/>
      <c r="F49" s="3"/>
      <c r="G49" s="3"/>
      <c r="H49" s="19"/>
      <c r="I49"/>
      <c r="J49"/>
      <c r="K49"/>
      <c r="L49"/>
      <c r="M49"/>
      <c r="N49"/>
      <c r="O49"/>
      <c r="P49"/>
      <c r="Q49"/>
      <c r="R49" s="19"/>
      <c r="S49" s="103"/>
      <c r="T49"/>
      <c r="U49" s="103"/>
      <c r="V49" s="103"/>
      <c r="W49" s="14"/>
      <c r="X49" s="14"/>
      <c r="Y49" s="14"/>
      <c r="Z49" s="14"/>
      <c r="AA49" s="3"/>
      <c r="AB49" s="3"/>
      <c r="AC49" s="103"/>
      <c r="AD49" s="62"/>
      <c r="AE49"/>
      <c r="AF49" s="19"/>
      <c r="AG49"/>
      <c r="AH49" s="103"/>
      <c r="AI49"/>
      <c r="AJ49" s="103"/>
      <c r="AK49"/>
      <c r="AL49" s="14"/>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s="2" customFormat="1">
      <c r="A50"/>
      <c r="B50"/>
      <c r="C50"/>
      <c r="D50"/>
      <c r="E50" s="19"/>
      <c r="F50" s="3"/>
      <c r="G50" s="3"/>
      <c r="H50" s="19"/>
      <c r="I50"/>
      <c r="J50"/>
      <c r="K50"/>
      <c r="L50"/>
      <c r="M50"/>
      <c r="N50"/>
      <c r="O50"/>
      <c r="P50"/>
      <c r="Q50"/>
      <c r="R50" s="19"/>
      <c r="S50" s="103"/>
      <c r="T50"/>
      <c r="U50" s="103"/>
      <c r="V50" s="103"/>
      <c r="W50" s="14"/>
      <c r="X50" s="14"/>
      <c r="Y50" s="14"/>
      <c r="Z50" s="14"/>
      <c r="AA50" s="3"/>
      <c r="AB50" s="3"/>
      <c r="AC50" s="103"/>
      <c r="AD50" s="62"/>
      <c r="AE50"/>
      <c r="AF50" s="19"/>
      <c r="AG50"/>
      <c r="AH50" s="103"/>
      <c r="AI50"/>
      <c r="AJ50" s="103"/>
      <c r="AK50"/>
      <c r="AL50" s="14"/>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s="2" customFormat="1">
      <c r="A51"/>
      <c r="B51"/>
      <c r="C51"/>
      <c r="D51"/>
      <c r="E51" s="19"/>
      <c r="F51" s="3"/>
      <c r="G51" s="3"/>
      <c r="H51" s="19"/>
      <c r="I51"/>
      <c r="J51"/>
      <c r="K51"/>
      <c r="L51"/>
      <c r="M51"/>
      <c r="N51"/>
      <c r="O51"/>
      <c r="P51"/>
      <c r="Q51"/>
      <c r="R51" s="19"/>
      <c r="S51" s="103"/>
      <c r="T51"/>
      <c r="U51" s="103"/>
      <c r="V51" s="103"/>
      <c r="W51" s="14"/>
      <c r="X51" s="14"/>
      <c r="Y51" s="14"/>
      <c r="Z51" s="14"/>
      <c r="AA51" s="3"/>
      <c r="AB51" s="3"/>
      <c r="AC51" s="103"/>
      <c r="AD51" s="62"/>
      <c r="AE51"/>
      <c r="AF51" s="19"/>
      <c r="AG51"/>
      <c r="AH51" s="103"/>
      <c r="AI51"/>
      <c r="AJ51" s="103"/>
      <c r="AK51"/>
      <c r="AL51" s="14"/>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s="2" customFormat="1">
      <c r="A52"/>
      <c r="B52"/>
      <c r="C52"/>
      <c r="D52"/>
      <c r="E52" s="19"/>
      <c r="F52" s="3"/>
      <c r="G52" s="3"/>
      <c r="H52" s="19"/>
      <c r="I52"/>
      <c r="J52"/>
      <c r="K52"/>
      <c r="L52"/>
      <c r="M52"/>
      <c r="N52"/>
      <c r="O52"/>
      <c r="P52"/>
      <c r="Q52"/>
      <c r="R52" s="19"/>
      <c r="S52" s="103"/>
      <c r="T52"/>
      <c r="U52" s="103"/>
      <c r="V52" s="103"/>
      <c r="W52" s="14"/>
      <c r="X52" s="14"/>
      <c r="Y52" s="14"/>
      <c r="Z52" s="14"/>
      <c r="AA52" s="3"/>
      <c r="AB52" s="3"/>
      <c r="AC52" s="103"/>
      <c r="AD52" s="62"/>
      <c r="AE52"/>
      <c r="AF52" s="19"/>
      <c r="AG52"/>
      <c r="AH52" s="103"/>
      <c r="AI52"/>
      <c r="AJ52" s="103"/>
      <c r="AK52"/>
      <c r="AL52" s="14"/>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s="2" customFormat="1">
      <c r="A53"/>
      <c r="B53"/>
      <c r="C53"/>
      <c r="D53"/>
      <c r="E53" s="19"/>
      <c r="F53" s="3"/>
      <c r="G53" s="3"/>
      <c r="H53" s="19"/>
      <c r="I53"/>
      <c r="J53"/>
      <c r="K53"/>
      <c r="L53"/>
      <c r="M53"/>
      <c r="N53"/>
      <c r="O53"/>
      <c r="P53"/>
      <c r="Q53"/>
      <c r="R53" s="19"/>
      <c r="S53" s="103"/>
      <c r="T53"/>
      <c r="U53" s="103"/>
      <c r="V53" s="103"/>
      <c r="W53" s="14"/>
      <c r="X53" s="14"/>
      <c r="Y53" s="14"/>
      <c r="Z53" s="14"/>
      <c r="AA53" s="3"/>
      <c r="AB53" s="3"/>
      <c r="AC53" s="103"/>
      <c r="AD53" s="62"/>
      <c r="AE53"/>
      <c r="AF53" s="19"/>
      <c r="AG53"/>
      <c r="AH53" s="103"/>
      <c r="AI53"/>
      <c r="AJ53" s="103"/>
      <c r="AK53"/>
      <c r="AL53" s="14"/>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s="2" customFormat="1">
      <c r="A54"/>
      <c r="B54"/>
      <c r="C54"/>
      <c r="D54"/>
      <c r="E54" s="19"/>
      <c r="F54" s="3"/>
      <c r="G54" s="3"/>
      <c r="H54" s="19"/>
      <c r="I54"/>
      <c r="J54"/>
      <c r="K54"/>
      <c r="L54"/>
      <c r="M54"/>
      <c r="N54"/>
      <c r="O54"/>
      <c r="P54"/>
      <c r="Q54"/>
      <c r="R54" s="19"/>
      <c r="S54" s="103"/>
      <c r="T54"/>
      <c r="U54" s="103"/>
      <c r="V54" s="103"/>
      <c r="W54" s="14"/>
      <c r="X54" s="14"/>
      <c r="Y54" s="14"/>
      <c r="Z54" s="14"/>
      <c r="AA54" s="3"/>
      <c r="AB54" s="3"/>
      <c r="AC54" s="103"/>
      <c r="AD54" s="62"/>
      <c r="AE54"/>
      <c r="AF54" s="19"/>
      <c r="AG54"/>
      <c r="AH54" s="103"/>
      <c r="AI54"/>
      <c r="AJ54" s="103"/>
      <c r="AK54"/>
      <c r="AL54" s="1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s="2" customFormat="1">
      <c r="A55"/>
      <c r="B55"/>
      <c r="C55"/>
      <c r="D55"/>
      <c r="E55" s="19"/>
      <c r="F55" s="3"/>
      <c r="G55" s="3"/>
      <c r="H55" s="19"/>
      <c r="I55"/>
      <c r="J55"/>
      <c r="K55"/>
      <c r="L55"/>
      <c r="M55"/>
      <c r="N55"/>
      <c r="O55"/>
      <c r="P55"/>
      <c r="Q55"/>
      <c r="R55" s="19"/>
      <c r="S55" s="103"/>
      <c r="T55"/>
      <c r="U55" s="103"/>
      <c r="V55" s="103"/>
      <c r="W55" s="14"/>
      <c r="X55" s="14"/>
      <c r="Y55" s="14"/>
      <c r="Z55" s="14"/>
      <c r="AA55" s="3"/>
      <c r="AB55" s="3"/>
      <c r="AC55" s="103"/>
      <c r="AD55" s="62"/>
      <c r="AE55"/>
      <c r="AF55" s="19"/>
      <c r="AG55"/>
      <c r="AH55" s="103"/>
      <c r="AI55"/>
      <c r="AJ55" s="103"/>
      <c r="AK55"/>
      <c r="AL55" s="14"/>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s="2" customFormat="1">
      <c r="A56"/>
      <c r="B56"/>
      <c r="C56"/>
      <c r="D56"/>
      <c r="E56" s="19"/>
      <c r="F56" s="3"/>
      <c r="G56" s="3"/>
      <c r="H56" s="19"/>
      <c r="I56"/>
      <c r="J56"/>
      <c r="K56"/>
      <c r="L56"/>
      <c r="M56"/>
      <c r="N56"/>
      <c r="O56"/>
      <c r="P56"/>
      <c r="Q56"/>
      <c r="R56" s="19"/>
      <c r="S56" s="103"/>
      <c r="T56"/>
      <c r="U56" s="103"/>
      <c r="V56" s="103"/>
      <c r="W56" s="14"/>
      <c r="X56" s="14"/>
      <c r="Y56" s="14"/>
      <c r="Z56" s="14"/>
      <c r="AA56" s="3"/>
      <c r="AB56" s="3"/>
      <c r="AC56" s="103"/>
      <c r="AD56" s="62"/>
      <c r="AE56"/>
      <c r="AF56" s="19"/>
      <c r="AG56"/>
      <c r="AH56" s="103"/>
      <c r="AI56"/>
      <c r="AJ56" s="103"/>
      <c r="AK56"/>
      <c r="AL56" s="14"/>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s="2" customFormat="1">
      <c r="A57"/>
      <c r="B57"/>
      <c r="C57"/>
      <c r="D57"/>
      <c r="E57" s="19"/>
      <c r="F57" s="3"/>
      <c r="G57" s="3"/>
      <c r="H57" s="19"/>
      <c r="I57"/>
      <c r="J57"/>
      <c r="K57"/>
      <c r="L57"/>
      <c r="M57"/>
      <c r="N57"/>
      <c r="O57"/>
      <c r="P57"/>
      <c r="Q57"/>
      <c r="R57" s="19"/>
      <c r="S57" s="103"/>
      <c r="T57"/>
      <c r="U57" s="103"/>
      <c r="V57" s="103"/>
      <c r="W57" s="14"/>
      <c r="X57" s="14"/>
      <c r="Y57" s="14"/>
      <c r="Z57" s="14"/>
      <c r="AA57" s="3"/>
      <c r="AB57" s="3"/>
      <c r="AC57" s="103"/>
      <c r="AD57" s="62"/>
      <c r="AE57"/>
      <c r="AF57" s="19"/>
      <c r="AG57"/>
      <c r="AH57" s="103"/>
      <c r="AI57"/>
      <c r="AJ57" s="103"/>
      <c r="AK57"/>
      <c r="AL57" s="14"/>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s="2" customFormat="1">
      <c r="A58"/>
      <c r="B58"/>
      <c r="C58"/>
      <c r="D58"/>
      <c r="E58" s="19"/>
      <c r="F58" s="3"/>
      <c r="G58" s="3"/>
      <c r="H58" s="19"/>
      <c r="I58"/>
      <c r="J58"/>
      <c r="K58"/>
      <c r="L58"/>
      <c r="M58"/>
      <c r="N58"/>
      <c r="O58"/>
      <c r="P58"/>
      <c r="Q58"/>
      <c r="R58" s="19"/>
      <c r="S58" s="103"/>
      <c r="T58"/>
      <c r="U58" s="103"/>
      <c r="V58" s="103"/>
      <c r="W58" s="14"/>
      <c r="X58" s="14"/>
      <c r="Y58" s="14"/>
      <c r="Z58" s="14"/>
      <c r="AA58" s="3"/>
      <c r="AB58" s="3"/>
      <c r="AC58" s="103"/>
      <c r="AD58" s="62"/>
      <c r="AE58"/>
      <c r="AF58" s="19"/>
      <c r="AG58"/>
      <c r="AH58" s="103"/>
      <c r="AI58"/>
      <c r="AJ58" s="103"/>
      <c r="AK58"/>
      <c r="AL58" s="14"/>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s="2" customFormat="1">
      <c r="A59"/>
      <c r="B59"/>
      <c r="C59"/>
      <c r="D59"/>
      <c r="E59" s="19"/>
      <c r="F59" s="3"/>
      <c r="G59" s="3"/>
      <c r="H59" s="19"/>
      <c r="I59"/>
      <c r="J59"/>
      <c r="K59"/>
      <c r="L59"/>
      <c r="M59"/>
      <c r="N59"/>
      <c r="O59"/>
      <c r="P59"/>
      <c r="Q59"/>
      <c r="R59" s="19"/>
      <c r="S59" s="103"/>
      <c r="T59"/>
      <c r="U59" s="103"/>
      <c r="V59" s="103"/>
      <c r="W59" s="14"/>
      <c r="X59" s="14"/>
      <c r="Y59" s="14"/>
      <c r="Z59" s="14"/>
      <c r="AA59" s="3"/>
      <c r="AB59" s="3"/>
      <c r="AC59" s="103"/>
      <c r="AD59" s="62"/>
      <c r="AE59"/>
      <c r="AF59" s="19"/>
      <c r="AG59"/>
      <c r="AH59" s="103"/>
      <c r="AI59"/>
      <c r="AJ59" s="103"/>
      <c r="AK59"/>
      <c r="AL59" s="14"/>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s="2" customFormat="1">
      <c r="A60"/>
      <c r="B60"/>
      <c r="C60"/>
      <c r="D60"/>
      <c r="E60" s="19"/>
      <c r="F60" s="3"/>
      <c r="G60" s="3"/>
      <c r="H60" s="19"/>
      <c r="I60"/>
      <c r="J60"/>
      <c r="K60"/>
      <c r="L60"/>
      <c r="M60"/>
      <c r="N60"/>
      <c r="O60"/>
      <c r="P60"/>
      <c r="Q60"/>
      <c r="R60" s="19"/>
      <c r="S60" s="103"/>
      <c r="T60"/>
      <c r="U60" s="103"/>
      <c r="V60" s="103"/>
      <c r="W60" s="14"/>
      <c r="X60" s="14"/>
      <c r="Y60" s="14"/>
      <c r="Z60" s="14"/>
      <c r="AA60" s="3"/>
      <c r="AB60" s="3"/>
      <c r="AC60" s="103"/>
      <c r="AD60" s="62"/>
      <c r="AE60"/>
      <c r="AF60" s="19"/>
      <c r="AG60"/>
      <c r="AH60" s="103"/>
      <c r="AI60"/>
      <c r="AJ60" s="103"/>
      <c r="AK60"/>
      <c r="AL60" s="14"/>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s="2" customFormat="1">
      <c r="A61"/>
      <c r="B61"/>
      <c r="C61"/>
      <c r="D61"/>
      <c r="E61" s="19"/>
      <c r="F61" s="3"/>
      <c r="G61" s="3"/>
      <c r="H61" s="19"/>
      <c r="I61"/>
      <c r="J61"/>
      <c r="K61"/>
      <c r="L61"/>
      <c r="M61"/>
      <c r="N61"/>
      <c r="O61"/>
      <c r="P61"/>
      <c r="Q61"/>
      <c r="R61" s="19"/>
      <c r="S61" s="103"/>
      <c r="T61"/>
      <c r="U61" s="103"/>
      <c r="V61" s="103"/>
      <c r="W61" s="14"/>
      <c r="X61" s="14"/>
      <c r="Y61" s="14"/>
      <c r="Z61" s="14"/>
      <c r="AA61" s="3"/>
      <c r="AB61" s="3"/>
      <c r="AC61" s="103"/>
      <c r="AD61" s="62"/>
      <c r="AE61"/>
      <c r="AF61" s="19"/>
      <c r="AG61"/>
      <c r="AH61" s="103"/>
      <c r="AI61"/>
      <c r="AJ61" s="103"/>
      <c r="AK61"/>
      <c r="AL61" s="14"/>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s="2" customFormat="1">
      <c r="A62"/>
      <c r="B62"/>
      <c r="C62"/>
      <c r="D62"/>
      <c r="E62" s="19"/>
      <c r="F62" s="3"/>
      <c r="G62" s="3"/>
      <c r="H62" s="19"/>
      <c r="I62"/>
      <c r="J62"/>
      <c r="K62"/>
      <c r="L62"/>
      <c r="M62"/>
      <c r="N62"/>
      <c r="O62"/>
      <c r="P62"/>
      <c r="Q62"/>
      <c r="R62" s="19"/>
      <c r="S62" s="103"/>
      <c r="T62"/>
      <c r="U62" s="103"/>
      <c r="V62" s="103"/>
      <c r="W62" s="14"/>
      <c r="X62" s="14"/>
      <c r="Y62" s="14"/>
      <c r="Z62" s="14"/>
      <c r="AA62" s="3"/>
      <c r="AB62" s="3"/>
      <c r="AC62" s="103"/>
      <c r="AD62" s="62"/>
      <c r="AE62"/>
      <c r="AF62" s="19"/>
      <c r="AG62"/>
      <c r="AH62" s="103"/>
      <c r="AI62"/>
      <c r="AJ62" s="103"/>
      <c r="AK62"/>
      <c r="AL62" s="14"/>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s="2" customFormat="1">
      <c r="A63"/>
      <c r="B63"/>
      <c r="C63"/>
      <c r="D63"/>
      <c r="E63" s="19"/>
      <c r="F63" s="3"/>
      <c r="G63" s="3"/>
      <c r="H63" s="19"/>
      <c r="I63"/>
      <c r="J63"/>
      <c r="K63"/>
      <c r="L63"/>
      <c r="M63"/>
      <c r="N63"/>
      <c r="O63"/>
      <c r="P63"/>
      <c r="Q63"/>
      <c r="R63" s="19"/>
      <c r="S63" s="103"/>
      <c r="T63"/>
      <c r="U63" s="103"/>
      <c r="V63" s="103"/>
      <c r="W63" s="14"/>
      <c r="X63" s="14"/>
      <c r="Y63" s="14"/>
      <c r="Z63" s="14"/>
      <c r="AA63" s="3"/>
      <c r="AB63" s="3"/>
      <c r="AC63" s="103"/>
      <c r="AD63" s="62"/>
      <c r="AE63"/>
      <c r="AF63" s="19"/>
      <c r="AG63"/>
      <c r="AH63" s="103"/>
      <c r="AI63"/>
      <c r="AJ63" s="103"/>
      <c r="AK63"/>
      <c r="AL63" s="14"/>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s="2" customFormat="1">
      <c r="A64"/>
      <c r="B64"/>
      <c r="C64"/>
      <c r="D64"/>
      <c r="E64" s="19"/>
      <c r="F64" s="3"/>
      <c r="G64" s="3"/>
      <c r="H64" s="19"/>
      <c r="I64"/>
      <c r="J64"/>
      <c r="K64"/>
      <c r="L64"/>
      <c r="M64"/>
      <c r="N64"/>
      <c r="O64"/>
      <c r="P64"/>
      <c r="Q64"/>
      <c r="R64" s="19"/>
      <c r="S64" s="103"/>
      <c r="T64"/>
      <c r="U64" s="103"/>
      <c r="V64" s="103"/>
      <c r="W64" s="14"/>
      <c r="X64" s="14"/>
      <c r="Y64" s="14"/>
      <c r="Z64" s="14"/>
      <c r="AA64" s="3"/>
      <c r="AB64" s="3"/>
      <c r="AC64" s="103"/>
      <c r="AD64" s="62"/>
      <c r="AE64"/>
      <c r="AF64" s="19"/>
      <c r="AG64"/>
      <c r="AH64" s="103"/>
      <c r="AI64"/>
      <c r="AJ64" s="103"/>
      <c r="AK64"/>
      <c r="AL64" s="1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s="2" customFormat="1">
      <c r="A65"/>
      <c r="B65"/>
      <c r="C65"/>
      <c r="D65"/>
      <c r="E65" s="19"/>
      <c r="F65" s="3"/>
      <c r="G65" s="3"/>
      <c r="H65" s="19"/>
      <c r="I65"/>
      <c r="J65"/>
      <c r="K65"/>
      <c r="L65"/>
      <c r="M65"/>
      <c r="N65"/>
      <c r="O65"/>
      <c r="P65"/>
      <c r="Q65"/>
      <c r="R65" s="19"/>
      <c r="S65" s="103"/>
      <c r="T65"/>
      <c r="U65" s="103"/>
      <c r="V65" s="103"/>
      <c r="W65" s="14"/>
      <c r="X65" s="14"/>
      <c r="Y65" s="14"/>
      <c r="Z65" s="14"/>
      <c r="AA65" s="3"/>
      <c r="AB65" s="3"/>
      <c r="AC65" s="103"/>
      <c r="AD65" s="62"/>
      <c r="AE65"/>
      <c r="AF65" s="19"/>
      <c r="AG65"/>
      <c r="AH65" s="103"/>
      <c r="AI65"/>
      <c r="AJ65" s="103"/>
      <c r="AK65"/>
      <c r="AL65" s="14"/>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s="2" customFormat="1">
      <c r="A66"/>
      <c r="B66"/>
      <c r="C66"/>
      <c r="D66"/>
      <c r="E66" s="19"/>
      <c r="F66" s="3"/>
      <c r="G66" s="3"/>
      <c r="H66" s="19"/>
      <c r="I66"/>
      <c r="J66"/>
      <c r="K66"/>
      <c r="L66"/>
      <c r="M66"/>
      <c r="N66"/>
      <c r="O66"/>
      <c r="P66"/>
      <c r="Q66"/>
      <c r="R66" s="19"/>
      <c r="S66" s="103"/>
      <c r="T66"/>
      <c r="U66" s="103"/>
      <c r="V66" s="103"/>
      <c r="W66" s="14"/>
      <c r="X66" s="14"/>
      <c r="Y66" s="14"/>
      <c r="Z66" s="14"/>
      <c r="AA66" s="3"/>
      <c r="AB66" s="3"/>
      <c r="AC66" s="103"/>
      <c r="AD66" s="62"/>
      <c r="AE66"/>
      <c r="AF66" s="19"/>
      <c r="AG66"/>
      <c r="AH66" s="103"/>
      <c r="AI66"/>
      <c r="AJ66" s="103"/>
      <c r="AK66"/>
      <c r="AL66" s="14"/>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s="2" customFormat="1">
      <c r="A67"/>
      <c r="B67"/>
      <c r="C67"/>
      <c r="D67"/>
      <c r="E67" s="19"/>
      <c r="F67" s="3"/>
      <c r="G67" s="3"/>
      <c r="H67" s="19"/>
      <c r="I67"/>
      <c r="J67"/>
      <c r="K67"/>
      <c r="L67"/>
      <c r="M67"/>
      <c r="N67"/>
      <c r="O67"/>
      <c r="P67"/>
      <c r="Q67"/>
      <c r="R67" s="19"/>
      <c r="S67" s="103"/>
      <c r="T67"/>
      <c r="U67" s="103"/>
      <c r="V67" s="103"/>
      <c r="W67" s="14"/>
      <c r="X67" s="14"/>
      <c r="Y67" s="14"/>
      <c r="Z67" s="14"/>
      <c r="AA67" s="3"/>
      <c r="AB67" s="3"/>
      <c r="AC67" s="103"/>
      <c r="AD67" s="62"/>
      <c r="AE67"/>
      <c r="AF67" s="19"/>
      <c r="AG67"/>
      <c r="AH67" s="103"/>
      <c r="AI67"/>
      <c r="AJ67" s="103"/>
      <c r="AK67"/>
      <c r="AL67" s="14"/>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s="2" customFormat="1">
      <c r="A68"/>
      <c r="B68"/>
      <c r="C68"/>
      <c r="D68"/>
      <c r="E68" s="19"/>
      <c r="F68" s="3"/>
      <c r="G68" s="3"/>
      <c r="H68" s="19"/>
      <c r="I68"/>
      <c r="J68"/>
      <c r="K68"/>
      <c r="L68"/>
      <c r="M68"/>
      <c r="N68"/>
      <c r="O68"/>
      <c r="P68"/>
      <c r="Q68"/>
      <c r="R68" s="19"/>
      <c r="S68" s="103"/>
      <c r="T68"/>
      <c r="U68" s="103"/>
      <c r="V68" s="103"/>
      <c r="W68" s="14"/>
      <c r="X68" s="14"/>
      <c r="Y68" s="14"/>
      <c r="Z68" s="14"/>
      <c r="AA68" s="3"/>
      <c r="AB68" s="3"/>
      <c r="AC68" s="103"/>
      <c r="AD68" s="62"/>
      <c r="AE68"/>
      <c r="AF68" s="19"/>
      <c r="AG68"/>
      <c r="AH68" s="103"/>
      <c r="AI68"/>
      <c r="AJ68" s="103"/>
      <c r="AK68"/>
      <c r="AL68" s="14"/>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s="2" customFormat="1">
      <c r="A69"/>
      <c r="B69"/>
      <c r="C69"/>
      <c r="D69"/>
      <c r="E69" s="19"/>
      <c r="F69" s="3"/>
      <c r="G69" s="3"/>
      <c r="H69" s="19"/>
      <c r="I69"/>
      <c r="J69"/>
      <c r="K69"/>
      <c r="L69"/>
      <c r="M69"/>
      <c r="N69"/>
      <c r="O69"/>
      <c r="P69"/>
      <c r="Q69"/>
      <c r="R69" s="19"/>
      <c r="S69" s="103"/>
      <c r="T69"/>
      <c r="U69" s="103"/>
      <c r="V69" s="103"/>
      <c r="W69" s="14"/>
      <c r="X69" s="14"/>
      <c r="Y69" s="14"/>
      <c r="Z69" s="14"/>
      <c r="AA69" s="3"/>
      <c r="AB69" s="3"/>
      <c r="AC69" s="103"/>
      <c r="AD69" s="62"/>
      <c r="AE69"/>
      <c r="AF69" s="19"/>
      <c r="AG69"/>
      <c r="AH69" s="103"/>
      <c r="AI69"/>
      <c r="AJ69" s="103"/>
      <c r="AK69"/>
      <c r="AL69" s="14"/>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s="2" customFormat="1">
      <c r="A70"/>
      <c r="B70"/>
      <c r="C70"/>
      <c r="D70"/>
      <c r="E70" s="19"/>
      <c r="F70" s="3"/>
      <c r="G70" s="3"/>
      <c r="H70" s="19"/>
      <c r="I70"/>
      <c r="J70"/>
      <c r="K70"/>
      <c r="L70"/>
      <c r="M70"/>
      <c r="N70"/>
      <c r="O70"/>
      <c r="P70"/>
      <c r="Q70"/>
      <c r="R70" s="19"/>
      <c r="S70" s="103"/>
      <c r="T70"/>
      <c r="U70" s="103"/>
      <c r="V70" s="103"/>
      <c r="W70" s="14"/>
      <c r="X70" s="14"/>
      <c r="Y70" s="14"/>
      <c r="Z70" s="14"/>
      <c r="AA70" s="3"/>
      <c r="AB70" s="3"/>
      <c r="AC70" s="103"/>
      <c r="AD70" s="62"/>
      <c r="AE70"/>
      <c r="AF70" s="19"/>
      <c r="AG70"/>
      <c r="AH70" s="103"/>
      <c r="AI70"/>
      <c r="AJ70" s="103"/>
      <c r="AK70"/>
      <c r="AL70" s="14"/>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s="2" customFormat="1">
      <c r="A71"/>
      <c r="B71"/>
      <c r="C71"/>
      <c r="D71"/>
      <c r="E71" s="19"/>
      <c r="F71" s="3"/>
      <c r="G71" s="3"/>
      <c r="H71" s="19"/>
      <c r="I71"/>
      <c r="J71"/>
      <c r="K71"/>
      <c r="L71"/>
      <c r="M71"/>
      <c r="N71"/>
      <c r="O71"/>
      <c r="P71"/>
      <c r="Q71"/>
      <c r="R71" s="19"/>
      <c r="S71" s="103"/>
      <c r="T71"/>
      <c r="U71" s="103"/>
      <c r="V71" s="103"/>
      <c r="W71" s="14"/>
      <c r="X71" s="14"/>
      <c r="Y71" s="14"/>
      <c r="Z71" s="14"/>
      <c r="AA71" s="3"/>
      <c r="AB71" s="3"/>
      <c r="AC71" s="103"/>
      <c r="AD71" s="62"/>
      <c r="AE71"/>
      <c r="AF71" s="19"/>
      <c r="AG71"/>
      <c r="AH71" s="103"/>
      <c r="AI71"/>
      <c r="AJ71" s="103"/>
      <c r="AK71"/>
      <c r="AL71" s="14"/>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s="2" customFormat="1">
      <c r="A72"/>
      <c r="B72"/>
      <c r="C72"/>
      <c r="D72"/>
      <c r="E72" s="19"/>
      <c r="F72" s="3"/>
      <c r="G72" s="3"/>
      <c r="H72" s="19"/>
      <c r="I72"/>
      <c r="J72"/>
      <c r="K72"/>
      <c r="L72"/>
      <c r="M72"/>
      <c r="N72"/>
      <c r="O72"/>
      <c r="P72"/>
      <c r="Q72"/>
      <c r="R72" s="19"/>
      <c r="S72" s="103"/>
      <c r="T72"/>
      <c r="U72" s="103"/>
      <c r="V72" s="103"/>
      <c r="W72" s="14"/>
      <c r="X72" s="14"/>
      <c r="Y72" s="14"/>
      <c r="Z72" s="14"/>
      <c r="AA72" s="3"/>
      <c r="AB72" s="3"/>
      <c r="AC72" s="103"/>
      <c r="AD72" s="62"/>
      <c r="AE72"/>
      <c r="AF72" s="19"/>
      <c r="AG72"/>
      <c r="AH72" s="103"/>
      <c r="AI72"/>
      <c r="AJ72" s="103"/>
      <c r="AK72"/>
      <c r="AL72" s="14"/>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s="2" customFormat="1">
      <c r="A73"/>
      <c r="B73"/>
      <c r="C73"/>
      <c r="D73"/>
      <c r="E73" s="19"/>
      <c r="F73" s="3"/>
      <c r="G73" s="3"/>
      <c r="H73" s="19"/>
      <c r="I73"/>
      <c r="J73"/>
      <c r="K73"/>
      <c r="L73"/>
      <c r="M73"/>
      <c r="N73"/>
      <c r="O73"/>
      <c r="P73"/>
      <c r="Q73"/>
      <c r="R73" s="19"/>
      <c r="S73" s="103"/>
      <c r="T73"/>
      <c r="U73" s="103"/>
      <c r="V73" s="103"/>
      <c r="W73" s="14"/>
      <c r="X73" s="14"/>
      <c r="Y73" s="14"/>
      <c r="Z73" s="14"/>
      <c r="AA73" s="3"/>
      <c r="AB73" s="3"/>
      <c r="AC73" s="103"/>
      <c r="AD73" s="62"/>
      <c r="AE73"/>
      <c r="AF73" s="19"/>
      <c r="AG73"/>
      <c r="AH73" s="103"/>
      <c r="AI73"/>
      <c r="AJ73" s="103"/>
      <c r="AK73"/>
      <c r="AL73" s="14"/>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s="2" customFormat="1">
      <c r="A74"/>
      <c r="B74"/>
      <c r="C74"/>
      <c r="D74"/>
      <c r="E74" s="19"/>
      <c r="F74" s="3"/>
      <c r="G74" s="3"/>
      <c r="H74" s="19"/>
      <c r="I74"/>
      <c r="J74"/>
      <c r="K74"/>
      <c r="L74"/>
      <c r="M74"/>
      <c r="N74"/>
      <c r="O74"/>
      <c r="P74"/>
      <c r="Q74"/>
      <c r="R74" s="19"/>
      <c r="S74" s="103"/>
      <c r="T74"/>
      <c r="U74" s="103"/>
      <c r="V74" s="103"/>
      <c r="W74" s="14"/>
      <c r="X74" s="14"/>
      <c r="Y74" s="14"/>
      <c r="Z74" s="14"/>
      <c r="AA74" s="3"/>
      <c r="AB74" s="3"/>
      <c r="AC74" s="103"/>
      <c r="AD74" s="62"/>
      <c r="AE74"/>
      <c r="AF74" s="19"/>
      <c r="AG74"/>
      <c r="AH74" s="103"/>
      <c r="AI74"/>
      <c r="AJ74" s="103"/>
      <c r="AK74"/>
      <c r="AL74" s="1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s="2" customFormat="1">
      <c r="A75"/>
      <c r="B75"/>
      <c r="C75"/>
      <c r="D75"/>
      <c r="E75" s="19"/>
      <c r="F75" s="3"/>
      <c r="G75" s="3"/>
      <c r="H75" s="19"/>
      <c r="I75"/>
      <c r="J75"/>
      <c r="K75"/>
      <c r="L75"/>
      <c r="M75"/>
      <c r="N75"/>
      <c r="O75"/>
      <c r="P75"/>
      <c r="Q75"/>
      <c r="R75" s="19"/>
      <c r="S75" s="103"/>
      <c r="T75"/>
      <c r="U75" s="103"/>
      <c r="V75" s="103"/>
      <c r="W75" s="14"/>
      <c r="X75" s="14"/>
      <c r="Y75" s="14"/>
      <c r="Z75" s="14"/>
      <c r="AA75" s="3"/>
      <c r="AB75" s="3"/>
      <c r="AC75" s="103"/>
      <c r="AD75" s="62"/>
      <c r="AE75"/>
      <c r="AF75" s="19"/>
      <c r="AG75"/>
      <c r="AH75" s="103"/>
      <c r="AI75"/>
      <c r="AJ75" s="103"/>
      <c r="AK75"/>
      <c r="AL75" s="14"/>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s="2" customFormat="1">
      <c r="A76"/>
      <c r="B76"/>
      <c r="C76"/>
      <c r="D76"/>
      <c r="E76" s="19"/>
      <c r="F76" s="3"/>
      <c r="G76" s="3"/>
      <c r="H76" s="19"/>
      <c r="I76"/>
      <c r="J76"/>
      <c r="K76"/>
      <c r="L76"/>
      <c r="M76"/>
      <c r="N76"/>
      <c r="O76"/>
      <c r="P76"/>
      <c r="Q76"/>
      <c r="R76" s="19"/>
      <c r="S76" s="103"/>
      <c r="T76"/>
      <c r="U76" s="103"/>
      <c r="V76" s="103"/>
      <c r="W76" s="14"/>
      <c r="X76" s="14"/>
      <c r="Y76" s="14"/>
      <c r="Z76" s="14"/>
      <c r="AA76" s="3"/>
      <c r="AB76" s="3"/>
      <c r="AC76" s="103"/>
      <c r="AD76" s="62"/>
      <c r="AE76"/>
      <c r="AF76" s="19"/>
      <c r="AG76"/>
      <c r="AH76" s="103"/>
      <c r="AI76"/>
      <c r="AJ76" s="103"/>
      <c r="AK76"/>
      <c r="AL76" s="14"/>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s="2" customFormat="1">
      <c r="A77"/>
      <c r="B77"/>
      <c r="C77"/>
      <c r="D77"/>
      <c r="E77" s="19"/>
      <c r="F77" s="3"/>
      <c r="G77" s="3"/>
      <c r="H77" s="19"/>
      <c r="I77"/>
      <c r="J77"/>
      <c r="K77"/>
      <c r="L77"/>
      <c r="M77"/>
      <c r="N77"/>
      <c r="O77"/>
      <c r="P77"/>
      <c r="Q77"/>
      <c r="R77" s="19"/>
      <c r="S77" s="103"/>
      <c r="T77"/>
      <c r="U77" s="103"/>
      <c r="V77" s="103"/>
      <c r="W77" s="14"/>
      <c r="X77" s="14"/>
      <c r="Y77" s="14"/>
      <c r="Z77" s="14"/>
      <c r="AA77" s="3"/>
      <c r="AB77" s="3"/>
      <c r="AC77" s="103"/>
      <c r="AD77" s="62"/>
      <c r="AE77"/>
      <c r="AF77" s="19"/>
      <c r="AG77"/>
      <c r="AH77" s="103"/>
      <c r="AI77"/>
      <c r="AJ77" s="103"/>
      <c r="AK77"/>
      <c r="AL77" s="14"/>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s="2" customFormat="1">
      <c r="A78"/>
      <c r="B78"/>
      <c r="C78"/>
      <c r="D78"/>
      <c r="E78" s="19"/>
      <c r="F78" s="3"/>
      <c r="G78" s="3"/>
      <c r="H78" s="19"/>
      <c r="I78"/>
      <c r="J78"/>
      <c r="K78"/>
      <c r="L78"/>
      <c r="M78"/>
      <c r="N78"/>
      <c r="O78"/>
      <c r="P78"/>
      <c r="Q78"/>
      <c r="R78" s="19"/>
      <c r="S78" s="103"/>
      <c r="T78"/>
      <c r="U78" s="103"/>
      <c r="V78" s="103"/>
      <c r="W78" s="14"/>
      <c r="X78" s="14"/>
      <c r="Y78" s="14"/>
      <c r="Z78" s="14"/>
      <c r="AA78" s="3"/>
      <c r="AB78" s="3"/>
      <c r="AC78" s="103"/>
      <c r="AD78" s="62"/>
      <c r="AE78"/>
      <c r="AF78" s="19"/>
      <c r="AG78"/>
      <c r="AH78" s="103"/>
      <c r="AI78"/>
      <c r="AJ78" s="103"/>
      <c r="AK78"/>
      <c r="AL78" s="14"/>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s="2" customFormat="1">
      <c r="A79"/>
      <c r="B79"/>
      <c r="C79"/>
      <c r="D79"/>
      <c r="E79" s="19"/>
      <c r="F79" s="3"/>
      <c r="G79" s="3"/>
      <c r="H79" s="19"/>
      <c r="I79"/>
      <c r="J79"/>
      <c r="K79"/>
      <c r="L79"/>
      <c r="M79"/>
      <c r="N79"/>
      <c r="O79"/>
      <c r="P79"/>
      <c r="Q79"/>
      <c r="R79" s="19"/>
      <c r="S79" s="103"/>
      <c r="T79"/>
      <c r="U79" s="103"/>
      <c r="V79" s="103"/>
      <c r="W79" s="14"/>
      <c r="X79" s="14"/>
      <c r="Y79" s="14"/>
      <c r="Z79" s="14"/>
      <c r="AA79" s="3"/>
      <c r="AB79" s="3"/>
      <c r="AC79" s="103"/>
      <c r="AD79" s="62"/>
      <c r="AE79"/>
      <c r="AF79" s="19"/>
      <c r="AG79"/>
      <c r="AH79" s="103"/>
      <c r="AI79"/>
      <c r="AJ79" s="103"/>
      <c r="AK79"/>
      <c r="AL79" s="14"/>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s="2" customFormat="1">
      <c r="A80"/>
      <c r="B80"/>
      <c r="C80"/>
      <c r="D80"/>
      <c r="E80" s="19"/>
      <c r="F80" s="3"/>
      <c r="G80" s="3"/>
      <c r="H80" s="19"/>
      <c r="I80"/>
      <c r="J80"/>
      <c r="K80"/>
      <c r="L80"/>
      <c r="M80"/>
      <c r="N80"/>
      <c r="O80"/>
      <c r="P80"/>
      <c r="Q80"/>
      <c r="R80" s="19"/>
      <c r="S80" s="103"/>
      <c r="T80"/>
      <c r="U80" s="103"/>
      <c r="V80" s="103"/>
      <c r="W80" s="14"/>
      <c r="X80" s="14"/>
      <c r="Y80" s="14"/>
      <c r="Z80" s="14"/>
      <c r="AA80" s="3"/>
      <c r="AB80" s="3"/>
      <c r="AC80" s="103"/>
      <c r="AD80" s="62"/>
      <c r="AE80"/>
      <c r="AF80" s="19"/>
      <c r="AG80"/>
      <c r="AH80" s="103"/>
      <c r="AI80"/>
      <c r="AJ80" s="103"/>
      <c r="AK80"/>
      <c r="AL80" s="14"/>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s="2" customFormat="1">
      <c r="A81"/>
      <c r="B81"/>
      <c r="C81"/>
      <c r="D81"/>
      <c r="E81" s="19"/>
      <c r="F81" s="3"/>
      <c r="G81" s="3"/>
      <c r="H81" s="19"/>
      <c r="I81"/>
      <c r="J81"/>
      <c r="K81"/>
      <c r="L81"/>
      <c r="M81"/>
      <c r="N81"/>
      <c r="O81"/>
      <c r="P81"/>
      <c r="Q81"/>
      <c r="R81" s="19"/>
      <c r="S81" s="103"/>
      <c r="T81"/>
      <c r="U81" s="103"/>
      <c r="V81" s="103"/>
      <c r="W81" s="14"/>
      <c r="X81" s="14"/>
      <c r="Y81" s="14"/>
      <c r="Z81" s="14"/>
      <c r="AA81" s="3"/>
      <c r="AB81" s="3"/>
      <c r="AC81" s="103"/>
      <c r="AD81" s="62"/>
      <c r="AE81"/>
      <c r="AF81" s="19"/>
      <c r="AG81"/>
      <c r="AH81" s="103"/>
      <c r="AI81"/>
      <c r="AJ81" s="103"/>
      <c r="AK81"/>
      <c r="AL81" s="14"/>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s="2" customFormat="1">
      <c r="A82"/>
      <c r="B82"/>
      <c r="C82"/>
      <c r="D82"/>
      <c r="E82" s="19"/>
      <c r="F82" s="3"/>
      <c r="G82" s="3"/>
      <c r="H82" s="19"/>
      <c r="I82"/>
      <c r="J82"/>
      <c r="K82"/>
      <c r="L82"/>
      <c r="M82"/>
      <c r="N82"/>
      <c r="O82"/>
      <c r="P82"/>
      <c r="Q82"/>
      <c r="R82" s="19"/>
      <c r="S82" s="103"/>
      <c r="T82"/>
      <c r="U82" s="103"/>
      <c r="V82" s="103"/>
      <c r="W82" s="14"/>
      <c r="X82" s="14"/>
      <c r="Y82" s="14"/>
      <c r="Z82" s="14"/>
      <c r="AA82" s="3"/>
      <c r="AB82" s="3"/>
      <c r="AC82" s="103"/>
      <c r="AD82" s="62"/>
      <c r="AE82"/>
      <c r="AF82" s="19"/>
      <c r="AG82"/>
      <c r="AH82" s="103"/>
      <c r="AI82"/>
      <c r="AJ82" s="103"/>
      <c r="AK82"/>
      <c r="AL82" s="14"/>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row>
    <row r="83" spans="1:270" s="2" customFormat="1">
      <c r="A83"/>
      <c r="B83"/>
      <c r="C83"/>
      <c r="D83"/>
      <c r="E83" s="19"/>
      <c r="F83" s="3"/>
      <c r="G83" s="3"/>
      <c r="H83" s="19"/>
      <c r="I83"/>
      <c r="J83"/>
      <c r="K83"/>
      <c r="L83"/>
      <c r="M83"/>
      <c r="N83"/>
      <c r="O83"/>
      <c r="P83"/>
      <c r="Q83"/>
      <c r="R83" s="19"/>
      <c r="S83" s="103"/>
      <c r="T83"/>
      <c r="U83" s="103"/>
      <c r="V83" s="103"/>
      <c r="W83" s="14"/>
      <c r="X83" s="14"/>
      <c r="Y83" s="14"/>
      <c r="Z83" s="14"/>
      <c r="AA83" s="3"/>
      <c r="AB83" s="3"/>
      <c r="AC83" s="103"/>
      <c r="AD83" s="62"/>
      <c r="AE83"/>
      <c r="AF83" s="19"/>
      <c r="AG83"/>
      <c r="AH83" s="103"/>
      <c r="AI83"/>
      <c r="AJ83" s="103"/>
      <c r="AK83"/>
      <c r="AL83" s="14"/>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row>
    <row r="84" spans="1:270" s="2" customFormat="1">
      <c r="A84"/>
      <c r="B84"/>
      <c r="C84"/>
      <c r="D84"/>
      <c r="E84" s="19"/>
      <c r="F84" s="3"/>
      <c r="G84" s="3"/>
      <c r="H84" s="19"/>
      <c r="I84"/>
      <c r="J84"/>
      <c r="K84"/>
      <c r="L84"/>
      <c r="M84"/>
      <c r="N84"/>
      <c r="O84"/>
      <c r="P84"/>
      <c r="Q84"/>
      <c r="R84" s="19"/>
      <c r="S84" s="103"/>
      <c r="T84"/>
      <c r="U84" s="103"/>
      <c r="V84" s="103"/>
      <c r="W84" s="14"/>
      <c r="X84" s="14"/>
      <c r="Y84" s="14"/>
      <c r="Z84" s="14"/>
      <c r="AA84" s="3"/>
      <c r="AB84" s="3"/>
      <c r="AC84" s="103"/>
      <c r="AD84" s="62"/>
      <c r="AE84"/>
      <c r="AF84" s="19"/>
      <c r="AG84"/>
      <c r="AH84" s="103"/>
      <c r="AI84"/>
      <c r="AJ84" s="103"/>
      <c r="AK84"/>
      <c r="AL84" s="1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row>
    <row r="85" spans="1:270" s="2" customFormat="1">
      <c r="A85"/>
      <c r="B85"/>
      <c r="C85"/>
      <c r="D85"/>
      <c r="E85" s="19"/>
      <c r="F85" s="3"/>
      <c r="G85" s="3"/>
      <c r="H85" s="19"/>
      <c r="I85"/>
      <c r="J85"/>
      <c r="K85"/>
      <c r="L85"/>
      <c r="M85"/>
      <c r="N85"/>
      <c r="O85"/>
      <c r="P85"/>
      <c r="Q85"/>
      <c r="R85" s="19"/>
      <c r="S85" s="103"/>
      <c r="T85"/>
      <c r="U85" s="103"/>
      <c r="V85" s="103"/>
      <c r="W85" s="14"/>
      <c r="X85" s="14"/>
      <c r="Y85" s="14"/>
      <c r="Z85" s="14"/>
      <c r="AA85" s="3"/>
      <c r="AB85" s="3"/>
      <c r="AC85" s="103"/>
      <c r="AD85" s="62"/>
      <c r="AE85"/>
      <c r="AF85" s="19"/>
      <c r="AG85"/>
      <c r="AH85" s="103"/>
      <c r="AI85"/>
      <c r="AJ85" s="103"/>
      <c r="AK85"/>
      <c r="AL85" s="14"/>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row>
    <row r="86" spans="1:270" s="2" customFormat="1">
      <c r="A86"/>
      <c r="B86"/>
      <c r="C86"/>
      <c r="D86"/>
      <c r="E86" s="19"/>
      <c r="F86" s="3"/>
      <c r="G86" s="3"/>
      <c r="H86" s="19"/>
      <c r="I86"/>
      <c r="J86"/>
      <c r="K86"/>
      <c r="L86"/>
      <c r="M86"/>
      <c r="N86"/>
      <c r="O86"/>
      <c r="P86"/>
      <c r="Q86"/>
      <c r="R86" s="19"/>
      <c r="S86" s="103"/>
      <c r="T86"/>
      <c r="U86" s="103"/>
      <c r="V86" s="103"/>
      <c r="W86" s="14"/>
      <c r="X86" s="14"/>
      <c r="Y86" s="14"/>
      <c r="Z86" s="14"/>
      <c r="AA86" s="3"/>
      <c r="AB86" s="3"/>
      <c r="AC86" s="103"/>
      <c r="AD86" s="62"/>
      <c r="AE86"/>
      <c r="AF86" s="19"/>
      <c r="AG86"/>
      <c r="AH86" s="103"/>
      <c r="AI86"/>
      <c r="AJ86" s="103"/>
      <c r="AK86"/>
      <c r="AL86" s="14"/>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row>
    <row r="87" spans="1:270" s="2" customFormat="1">
      <c r="A87"/>
      <c r="B87"/>
      <c r="C87"/>
      <c r="D87"/>
      <c r="E87" s="19"/>
      <c r="F87" s="3"/>
      <c r="G87" s="3"/>
      <c r="H87" s="19"/>
      <c r="I87"/>
      <c r="J87"/>
      <c r="K87"/>
      <c r="L87"/>
      <c r="M87"/>
      <c r="N87"/>
      <c r="O87"/>
      <c r="P87"/>
      <c r="Q87"/>
      <c r="R87" s="19"/>
      <c r="S87" s="103"/>
      <c r="T87"/>
      <c r="U87" s="103"/>
      <c r="V87" s="103"/>
      <c r="W87" s="14"/>
      <c r="X87" s="14"/>
      <c r="Y87" s="14"/>
      <c r="Z87" s="14"/>
      <c r="AA87" s="3"/>
      <c r="AB87" s="3"/>
      <c r="AC87" s="103"/>
      <c r="AD87" s="62"/>
      <c r="AE87"/>
      <c r="AF87" s="19"/>
      <c r="AG87"/>
      <c r="AH87" s="103"/>
      <c r="AI87"/>
      <c r="AJ87" s="103"/>
      <c r="AK87"/>
      <c r="AL87" s="14"/>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row>
    <row r="88" spans="1:270" s="2" customFormat="1">
      <c r="A88"/>
      <c r="B88"/>
      <c r="C88"/>
      <c r="D88"/>
      <c r="E88" s="19"/>
      <c r="F88" s="3"/>
      <c r="G88" s="3"/>
      <c r="H88" s="19"/>
      <c r="I88"/>
      <c r="J88"/>
      <c r="K88"/>
      <c r="L88"/>
      <c r="M88"/>
      <c r="N88"/>
      <c r="O88"/>
      <c r="P88"/>
      <c r="Q88"/>
      <c r="R88" s="19"/>
      <c r="S88" s="103"/>
      <c r="T88"/>
      <c r="U88" s="103"/>
      <c r="V88" s="103"/>
      <c r="W88" s="14"/>
      <c r="X88" s="14"/>
      <c r="Y88" s="14"/>
      <c r="Z88" s="14"/>
      <c r="AA88" s="3"/>
      <c r="AB88" s="3"/>
      <c r="AC88" s="103"/>
      <c r="AD88" s="62"/>
      <c r="AE88"/>
      <c r="AF88" s="19"/>
      <c r="AG88"/>
      <c r="AH88" s="103"/>
      <c r="AI88"/>
      <c r="AJ88" s="103"/>
      <c r="AK88"/>
      <c r="AL88" s="14"/>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row>
    <row r="89" spans="1:270" s="2" customFormat="1">
      <c r="A89"/>
      <c r="B89"/>
      <c r="C89"/>
      <c r="D89"/>
      <c r="E89" s="19"/>
      <c r="F89" s="3"/>
      <c r="G89" s="3"/>
      <c r="H89" s="19"/>
      <c r="I89"/>
      <c r="J89"/>
      <c r="K89"/>
      <c r="L89"/>
      <c r="M89"/>
      <c r="N89"/>
      <c r="O89"/>
      <c r="P89"/>
      <c r="Q89"/>
      <c r="R89" s="19"/>
      <c r="S89" s="103"/>
      <c r="T89"/>
      <c r="U89" s="103"/>
      <c r="V89" s="103"/>
      <c r="W89" s="14"/>
      <c r="X89" s="14"/>
      <c r="Y89" s="14"/>
      <c r="Z89" s="14"/>
      <c r="AA89" s="3"/>
      <c r="AB89" s="3"/>
      <c r="AC89" s="103"/>
      <c r="AD89" s="62"/>
      <c r="AE89"/>
      <c r="AF89" s="19"/>
      <c r="AG89"/>
      <c r="AH89" s="103"/>
      <c r="AI89"/>
      <c r="AJ89" s="103"/>
      <c r="AK89"/>
      <c r="AL89" s="14"/>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row>
    <row r="90" spans="1:270" s="2" customFormat="1">
      <c r="A90"/>
      <c r="B90"/>
      <c r="C90"/>
      <c r="D90"/>
      <c r="E90" s="19"/>
      <c r="F90" s="3"/>
      <c r="G90" s="3"/>
      <c r="H90" s="19"/>
      <c r="I90"/>
      <c r="J90"/>
      <c r="K90"/>
      <c r="L90"/>
      <c r="M90"/>
      <c r="N90"/>
      <c r="O90"/>
      <c r="P90"/>
      <c r="Q90"/>
      <c r="R90" s="19"/>
      <c r="S90" s="103"/>
      <c r="T90"/>
      <c r="U90" s="103"/>
      <c r="V90" s="103"/>
      <c r="W90" s="14"/>
      <c r="X90" s="14"/>
      <c r="Y90" s="14"/>
      <c r="Z90" s="14"/>
      <c r="AA90" s="3"/>
      <c r="AB90" s="3"/>
      <c r="AC90" s="103"/>
      <c r="AD90" s="62"/>
      <c r="AE90"/>
      <c r="AF90" s="19"/>
      <c r="AG90"/>
      <c r="AH90" s="103"/>
      <c r="AI90"/>
      <c r="AJ90" s="103"/>
      <c r="AK90"/>
      <c r="AL90" s="14"/>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row>
    <row r="91" spans="1:270" s="2" customFormat="1">
      <c r="A91"/>
      <c r="B91"/>
      <c r="C91"/>
      <c r="D91"/>
      <c r="E91" s="19"/>
      <c r="F91" s="3"/>
      <c r="G91" s="3"/>
      <c r="H91" s="19"/>
      <c r="I91"/>
      <c r="J91"/>
      <c r="K91"/>
      <c r="L91"/>
      <c r="M91"/>
      <c r="N91"/>
      <c r="O91"/>
      <c r="P91"/>
      <c r="Q91"/>
      <c r="R91" s="19"/>
      <c r="S91" s="103"/>
      <c r="T91"/>
      <c r="U91" s="103"/>
      <c r="V91" s="103"/>
      <c r="W91" s="14"/>
      <c r="X91" s="14"/>
      <c r="Y91" s="14"/>
      <c r="Z91" s="14"/>
      <c r="AA91" s="3"/>
      <c r="AB91" s="3"/>
      <c r="AC91" s="103"/>
      <c r="AD91" s="62"/>
      <c r="AE91"/>
      <c r="AF91" s="19"/>
      <c r="AG91"/>
      <c r="AH91" s="103"/>
      <c r="AI91"/>
      <c r="AJ91" s="103"/>
      <c r="AK91"/>
      <c r="AL91" s="14"/>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row>
    <row r="92" spans="1:270" s="2" customFormat="1">
      <c r="A92"/>
      <c r="B92"/>
      <c r="C92"/>
      <c r="D92"/>
      <c r="E92" s="19"/>
      <c r="F92" s="3"/>
      <c r="G92" s="3"/>
      <c r="H92" s="19"/>
      <c r="I92"/>
      <c r="J92"/>
      <c r="K92"/>
      <c r="L92"/>
      <c r="M92"/>
      <c r="N92"/>
      <c r="O92"/>
      <c r="P92"/>
      <c r="Q92"/>
      <c r="R92" s="19"/>
      <c r="S92" s="103"/>
      <c r="T92"/>
      <c r="U92" s="103"/>
      <c r="V92" s="103"/>
      <c r="W92" s="14"/>
      <c r="X92" s="14"/>
      <c r="Y92" s="14"/>
      <c r="Z92" s="14"/>
      <c r="AA92" s="3"/>
      <c r="AB92" s="3"/>
      <c r="AC92" s="103"/>
      <c r="AD92" s="62"/>
      <c r="AE92"/>
      <c r="AF92" s="19"/>
      <c r="AG92"/>
      <c r="AH92" s="103"/>
      <c r="AI92"/>
      <c r="AJ92" s="103"/>
      <c r="AK92"/>
      <c r="AL92" s="14"/>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row>
    <row r="93" spans="1:270" s="2" customFormat="1">
      <c r="A93"/>
      <c r="B93"/>
      <c r="C93"/>
      <c r="D93"/>
      <c r="E93" s="19"/>
      <c r="F93" s="3"/>
      <c r="G93" s="3"/>
      <c r="H93" s="19"/>
      <c r="I93"/>
      <c r="J93"/>
      <c r="K93"/>
      <c r="L93"/>
      <c r="M93"/>
      <c r="N93"/>
      <c r="O93"/>
      <c r="P93"/>
      <c r="Q93"/>
      <c r="R93" s="19"/>
      <c r="S93" s="103"/>
      <c r="T93"/>
      <c r="U93" s="103"/>
      <c r="V93" s="103"/>
      <c r="W93" s="14"/>
      <c r="X93" s="14"/>
      <c r="Y93" s="14"/>
      <c r="Z93" s="14"/>
      <c r="AA93" s="3"/>
      <c r="AB93" s="3"/>
      <c r="AC93" s="103"/>
      <c r="AD93" s="62"/>
      <c r="AE93"/>
      <c r="AF93" s="19"/>
      <c r="AG93"/>
      <c r="AH93" s="103"/>
      <c r="AI93"/>
      <c r="AJ93" s="103"/>
      <c r="AK93"/>
      <c r="AL93" s="14"/>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row>
    <row r="94" spans="1:270" s="2" customFormat="1">
      <c r="A94"/>
      <c r="B94"/>
      <c r="C94"/>
      <c r="D94"/>
      <c r="E94" s="19"/>
      <c r="F94" s="3"/>
      <c r="G94" s="3"/>
      <c r="H94" s="19"/>
      <c r="I94"/>
      <c r="J94"/>
      <c r="K94"/>
      <c r="L94"/>
      <c r="M94"/>
      <c r="N94"/>
      <c r="O94"/>
      <c r="P94"/>
      <c r="Q94"/>
      <c r="R94" s="19"/>
      <c r="S94" s="103"/>
      <c r="T94"/>
      <c r="U94" s="103"/>
      <c r="V94" s="103"/>
      <c r="W94" s="14"/>
      <c r="X94" s="14"/>
      <c r="Y94" s="14"/>
      <c r="Z94" s="14"/>
      <c r="AA94" s="3"/>
      <c r="AB94" s="3"/>
      <c r="AC94" s="103"/>
      <c r="AD94" s="62"/>
      <c r="AE94"/>
      <c r="AF94" s="19"/>
      <c r="AG94"/>
      <c r="AH94" s="103"/>
      <c r="AI94"/>
      <c r="AJ94" s="103"/>
      <c r="AK94"/>
      <c r="AL94" s="1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row>
    <row r="95" spans="1:270" s="2" customFormat="1">
      <c r="A95"/>
      <c r="B95"/>
      <c r="C95"/>
      <c r="D95"/>
      <c r="E95" s="19"/>
      <c r="F95" s="3"/>
      <c r="G95" s="3"/>
      <c r="H95" s="19"/>
      <c r="I95"/>
      <c r="J95"/>
      <c r="K95"/>
      <c r="L95"/>
      <c r="M95"/>
      <c r="N95"/>
      <c r="O95"/>
      <c r="P95"/>
      <c r="Q95"/>
      <c r="R95" s="19"/>
      <c r="S95" s="103"/>
      <c r="T95"/>
      <c r="U95" s="103"/>
      <c r="V95" s="103"/>
      <c r="W95" s="14"/>
      <c r="X95" s="14"/>
      <c r="Y95" s="14"/>
      <c r="Z95" s="14"/>
      <c r="AA95" s="3"/>
      <c r="AB95" s="3"/>
      <c r="AC95" s="103"/>
      <c r="AD95" s="62"/>
      <c r="AE95"/>
      <c r="AF95" s="19"/>
      <c r="AG95"/>
      <c r="AH95" s="103"/>
      <c r="AI95"/>
      <c r="AJ95" s="103"/>
      <c r="AK95"/>
      <c r="AL95" s="14"/>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row>
    <row r="96" spans="1:270" s="2" customFormat="1">
      <c r="A96"/>
      <c r="B96"/>
      <c r="C96"/>
      <c r="D96"/>
      <c r="E96" s="19"/>
      <c r="F96" s="3"/>
      <c r="G96" s="3"/>
      <c r="H96" s="19"/>
      <c r="I96"/>
      <c r="J96"/>
      <c r="K96"/>
      <c r="L96"/>
      <c r="M96"/>
      <c r="N96"/>
      <c r="O96"/>
      <c r="P96"/>
      <c r="Q96"/>
      <c r="R96" s="19"/>
      <c r="S96" s="103"/>
      <c r="T96"/>
      <c r="U96" s="103"/>
      <c r="V96" s="103"/>
      <c r="W96" s="14"/>
      <c r="X96" s="14"/>
      <c r="Y96" s="14"/>
      <c r="Z96" s="14"/>
      <c r="AA96" s="3"/>
      <c r="AB96" s="3"/>
      <c r="AC96" s="103"/>
      <c r="AD96" s="62"/>
      <c r="AE96"/>
      <c r="AF96" s="19"/>
      <c r="AG96"/>
      <c r="AH96" s="103"/>
      <c r="AI96"/>
      <c r="AJ96" s="103"/>
      <c r="AK96"/>
      <c r="AL96" s="14"/>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row>
    <row r="97" spans="1:270" s="2" customFormat="1">
      <c r="A97"/>
      <c r="B97"/>
      <c r="C97"/>
      <c r="D97"/>
      <c r="E97" s="19"/>
      <c r="F97" s="3"/>
      <c r="G97" s="3"/>
      <c r="H97" s="19"/>
      <c r="I97"/>
      <c r="J97"/>
      <c r="K97"/>
      <c r="L97"/>
      <c r="M97"/>
      <c r="N97"/>
      <c r="O97"/>
      <c r="P97"/>
      <c r="Q97"/>
      <c r="R97" s="19"/>
      <c r="S97" s="103"/>
      <c r="T97"/>
      <c r="U97" s="103"/>
      <c r="V97" s="103"/>
      <c r="W97" s="14"/>
      <c r="X97" s="14"/>
      <c r="Y97" s="14"/>
      <c r="Z97" s="14"/>
      <c r="AA97" s="3"/>
      <c r="AB97" s="3"/>
      <c r="AC97" s="103"/>
      <c r="AD97" s="62"/>
      <c r="AE97"/>
      <c r="AF97" s="19"/>
      <c r="AG97"/>
      <c r="AH97" s="103"/>
      <c r="AI97"/>
      <c r="AJ97" s="103"/>
      <c r="AK97"/>
      <c r="AL97" s="14"/>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row>
    <row r="98" spans="1:270" s="2" customFormat="1">
      <c r="A98"/>
      <c r="B98"/>
      <c r="C98"/>
      <c r="D98"/>
      <c r="E98" s="19"/>
      <c r="F98" s="3"/>
      <c r="G98" s="3"/>
      <c r="H98" s="19"/>
      <c r="I98"/>
      <c r="J98"/>
      <c r="K98"/>
      <c r="L98"/>
      <c r="M98"/>
      <c r="N98"/>
      <c r="O98"/>
      <c r="P98"/>
      <c r="Q98"/>
      <c r="R98" s="19"/>
      <c r="S98" s="103"/>
      <c r="T98"/>
      <c r="U98" s="103"/>
      <c r="V98" s="103"/>
      <c r="W98" s="14"/>
      <c r="X98" s="14"/>
      <c r="Y98" s="14"/>
      <c r="Z98" s="14"/>
      <c r="AA98" s="3"/>
      <c r="AB98" s="3"/>
      <c r="AC98" s="103"/>
      <c r="AD98" s="62"/>
      <c r="AE98"/>
      <c r="AF98" s="19"/>
      <c r="AG98"/>
      <c r="AH98" s="103"/>
      <c r="AI98"/>
      <c r="AJ98" s="103"/>
      <c r="AK98"/>
      <c r="AL98" s="14"/>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row>
    <row r="99" spans="1:270" s="2" customFormat="1">
      <c r="A99"/>
      <c r="B99"/>
      <c r="C99"/>
      <c r="D99"/>
      <c r="E99" s="19"/>
      <c r="F99" s="3"/>
      <c r="G99" s="3"/>
      <c r="H99" s="19"/>
      <c r="I99"/>
      <c r="J99"/>
      <c r="K99"/>
      <c r="L99"/>
      <c r="M99"/>
      <c r="N99"/>
      <c r="O99"/>
      <c r="P99"/>
      <c r="Q99"/>
      <c r="R99" s="19"/>
      <c r="S99" s="103"/>
      <c r="T99"/>
      <c r="U99" s="103"/>
      <c r="V99" s="103"/>
      <c r="W99" s="14"/>
      <c r="X99" s="14"/>
      <c r="Y99" s="14"/>
      <c r="Z99" s="14"/>
      <c r="AA99" s="3"/>
      <c r="AB99" s="3"/>
      <c r="AC99" s="103"/>
      <c r="AD99" s="62"/>
      <c r="AE99"/>
      <c r="AF99" s="19"/>
      <c r="AG99"/>
      <c r="AH99" s="103"/>
      <c r="AI99"/>
      <c r="AJ99" s="103"/>
      <c r="AK99"/>
      <c r="AL99" s="14"/>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row>
    <row r="100" spans="1:270" s="2" customFormat="1">
      <c r="A100"/>
      <c r="B100"/>
      <c r="C100"/>
      <c r="D100"/>
      <c r="E100" s="19"/>
      <c r="F100" s="3"/>
      <c r="G100" s="3"/>
      <c r="H100" s="19"/>
      <c r="I100"/>
      <c r="J100"/>
      <c r="K100"/>
      <c r="L100"/>
      <c r="M100"/>
      <c r="N100"/>
      <c r="O100"/>
      <c r="P100"/>
      <c r="Q100"/>
      <c r="R100" s="19"/>
      <c r="S100" s="103"/>
      <c r="T100"/>
      <c r="U100" s="103"/>
      <c r="V100" s="103"/>
      <c r="W100" s="14"/>
      <c r="X100" s="14"/>
      <c r="Y100" s="14"/>
      <c r="Z100" s="14"/>
      <c r="AA100" s="3"/>
      <c r="AB100" s="3"/>
      <c r="AC100" s="103"/>
      <c r="AD100" s="62"/>
      <c r="AE100"/>
      <c r="AF100" s="19"/>
      <c r="AG100"/>
      <c r="AH100" s="103"/>
      <c r="AI100"/>
      <c r="AJ100" s="103"/>
      <c r="AK100"/>
      <c r="AL100" s="14"/>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row>
    <row r="101" spans="1:270" s="2" customFormat="1">
      <c r="A101"/>
      <c r="B101"/>
      <c r="C101"/>
      <c r="D101"/>
      <c r="E101" s="19"/>
      <c r="F101" s="3"/>
      <c r="G101" s="3"/>
      <c r="H101" s="19"/>
      <c r="I101"/>
      <c r="J101"/>
      <c r="K101"/>
      <c r="L101"/>
      <c r="M101"/>
      <c r="N101"/>
      <c r="O101"/>
      <c r="P101"/>
      <c r="Q101"/>
      <c r="R101" s="19"/>
      <c r="S101" s="103"/>
      <c r="T101"/>
      <c r="U101" s="103"/>
      <c r="V101" s="103"/>
      <c r="W101" s="14"/>
      <c r="X101" s="14"/>
      <c r="Y101" s="14"/>
      <c r="Z101" s="14"/>
      <c r="AA101" s="3"/>
      <c r="AB101" s="3"/>
      <c r="AC101" s="103"/>
      <c r="AD101" s="62"/>
      <c r="AE101"/>
      <c r="AF101" s="19"/>
      <c r="AG101"/>
      <c r="AH101" s="103"/>
      <c r="AI101"/>
      <c r="AJ101" s="103"/>
      <c r="AK101"/>
      <c r="AL101" s="14"/>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row>
    <row r="102" spans="1:270" s="2" customFormat="1">
      <c r="A102"/>
      <c r="B102"/>
      <c r="C102"/>
      <c r="D102"/>
      <c r="E102" s="19"/>
      <c r="F102" s="3"/>
      <c r="G102" s="3"/>
      <c r="H102" s="19"/>
      <c r="I102"/>
      <c r="J102"/>
      <c r="K102"/>
      <c r="L102"/>
      <c r="M102"/>
      <c r="N102"/>
      <c r="O102"/>
      <c r="P102"/>
      <c r="Q102"/>
      <c r="R102" s="19"/>
      <c r="S102" s="103"/>
      <c r="T102"/>
      <c r="U102" s="103"/>
      <c r="V102" s="103"/>
      <c r="W102" s="14"/>
      <c r="X102" s="14"/>
      <c r="Y102" s="14"/>
      <c r="Z102" s="14"/>
      <c r="AA102" s="3"/>
      <c r="AB102" s="3"/>
      <c r="AC102" s="103"/>
      <c r="AD102" s="62"/>
      <c r="AE102"/>
      <c r="AF102" s="19"/>
      <c r="AG102"/>
      <c r="AH102" s="103"/>
      <c r="AI102"/>
      <c r="AJ102" s="103"/>
      <c r="AK102"/>
      <c r="AL102" s="14"/>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row>
    <row r="103" spans="1:270" s="2" customFormat="1">
      <c r="A103"/>
      <c r="B103"/>
      <c r="C103"/>
      <c r="D103"/>
      <c r="E103" s="19"/>
      <c r="F103" s="3"/>
      <c r="G103" s="3"/>
      <c r="H103" s="19"/>
      <c r="I103"/>
      <c r="J103"/>
      <c r="K103"/>
      <c r="L103"/>
      <c r="M103"/>
      <c r="N103"/>
      <c r="O103"/>
      <c r="P103"/>
      <c r="Q103"/>
      <c r="R103" s="19"/>
      <c r="S103" s="103"/>
      <c r="T103"/>
      <c r="U103" s="103"/>
      <c r="V103" s="103"/>
      <c r="W103" s="14"/>
      <c r="X103" s="14"/>
      <c r="Y103" s="14"/>
      <c r="Z103" s="14"/>
      <c r="AA103" s="3"/>
      <c r="AB103" s="3"/>
      <c r="AC103" s="103"/>
      <c r="AD103" s="62"/>
      <c r="AE103"/>
      <c r="AF103" s="19"/>
      <c r="AG103"/>
      <c r="AH103" s="103"/>
      <c r="AI103"/>
      <c r="AJ103" s="103"/>
      <c r="AK103"/>
      <c r="AL103" s="14"/>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row>
    <row r="104" spans="1:270" s="2" customFormat="1">
      <c r="A104"/>
      <c r="B104"/>
      <c r="C104"/>
      <c r="D104"/>
      <c r="E104" s="19"/>
      <c r="F104" s="3"/>
      <c r="G104" s="3"/>
      <c r="H104" s="19"/>
      <c r="I104"/>
      <c r="J104"/>
      <c r="K104"/>
      <c r="L104"/>
      <c r="M104"/>
      <c r="N104"/>
      <c r="O104"/>
      <c r="P104"/>
      <c r="Q104"/>
      <c r="R104" s="19"/>
      <c r="S104" s="103"/>
      <c r="T104"/>
      <c r="U104" s="103"/>
      <c r="V104" s="103"/>
      <c r="W104" s="14"/>
      <c r="X104" s="14"/>
      <c r="Y104" s="14"/>
      <c r="Z104" s="14"/>
      <c r="AA104" s="3"/>
      <c r="AB104" s="3"/>
      <c r="AC104" s="103"/>
      <c r="AD104" s="62"/>
      <c r="AE104"/>
      <c r="AF104" s="19"/>
      <c r="AG104"/>
      <c r="AH104" s="103"/>
      <c r="AI104"/>
      <c r="AJ104" s="103"/>
      <c r="AK104"/>
      <c r="AL104" s="1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row>
    <row r="105" spans="1:270" s="2" customFormat="1">
      <c r="A105"/>
      <c r="B105"/>
      <c r="C105"/>
      <c r="D105"/>
      <c r="E105" s="19"/>
      <c r="F105" s="3"/>
      <c r="G105" s="3"/>
      <c r="H105" s="19"/>
      <c r="I105"/>
      <c r="J105"/>
      <c r="K105"/>
      <c r="L105"/>
      <c r="M105"/>
      <c r="N105"/>
      <c r="O105"/>
      <c r="P105"/>
      <c r="Q105"/>
      <c r="R105" s="19"/>
      <c r="S105" s="103"/>
      <c r="T105"/>
      <c r="U105" s="103"/>
      <c r="V105" s="103"/>
      <c r="W105" s="14"/>
      <c r="X105" s="14"/>
      <c r="Y105" s="14"/>
      <c r="Z105" s="14"/>
      <c r="AA105" s="3"/>
      <c r="AB105" s="3"/>
      <c r="AC105" s="103"/>
      <c r="AD105" s="62"/>
      <c r="AE105"/>
      <c r="AF105" s="19"/>
      <c r="AG105"/>
      <c r="AH105" s="103"/>
      <c r="AI105"/>
      <c r="AJ105" s="103"/>
      <c r="AK105"/>
      <c r="AL105" s="14"/>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row>
    <row r="106" spans="1:270" s="2" customFormat="1">
      <c r="A106"/>
      <c r="B106"/>
      <c r="C106"/>
      <c r="D106"/>
      <c r="E106" s="19"/>
      <c r="F106" s="3"/>
      <c r="G106" s="3"/>
      <c r="H106" s="19"/>
      <c r="I106"/>
      <c r="J106"/>
      <c r="K106"/>
      <c r="L106"/>
      <c r="M106"/>
      <c r="N106"/>
      <c r="O106"/>
      <c r="P106"/>
      <c r="Q106"/>
      <c r="R106" s="19"/>
      <c r="S106" s="103"/>
      <c r="T106"/>
      <c r="U106" s="103"/>
      <c r="V106" s="103"/>
      <c r="W106" s="14"/>
      <c r="X106" s="14"/>
      <c r="Y106" s="14"/>
      <c r="Z106" s="14"/>
      <c r="AA106" s="3"/>
      <c r="AB106" s="3"/>
      <c r="AC106" s="103"/>
      <c r="AD106" s="62"/>
      <c r="AE106"/>
      <c r="AF106" s="19"/>
      <c r="AG106"/>
      <c r="AH106" s="103"/>
      <c r="AI106"/>
      <c r="AJ106" s="103"/>
      <c r="AK106"/>
      <c r="AL106" s="14"/>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row>
    <row r="107" spans="1:270" s="2" customFormat="1">
      <c r="A107"/>
      <c r="B107"/>
      <c r="C107"/>
      <c r="D107"/>
      <c r="E107" s="19"/>
      <c r="F107" s="3"/>
      <c r="G107" s="3"/>
      <c r="H107" s="19"/>
      <c r="I107"/>
      <c r="J107"/>
      <c r="K107"/>
      <c r="L107"/>
      <c r="M107"/>
      <c r="N107"/>
      <c r="O107"/>
      <c r="P107"/>
      <c r="Q107"/>
      <c r="R107" s="19"/>
      <c r="S107" s="103"/>
      <c r="T107"/>
      <c r="U107" s="103"/>
      <c r="V107" s="103"/>
      <c r="W107" s="14"/>
      <c r="X107" s="14"/>
      <c r="Y107" s="14"/>
      <c r="Z107" s="14"/>
      <c r="AA107" s="3"/>
      <c r="AB107" s="3"/>
      <c r="AC107" s="103"/>
      <c r="AD107" s="62"/>
      <c r="AE107"/>
      <c r="AF107" s="19"/>
      <c r="AG107"/>
      <c r="AH107" s="103"/>
      <c r="AI107"/>
      <c r="AJ107" s="103"/>
      <c r="AK107"/>
      <c r="AL107" s="14"/>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row>
    <row r="108" spans="1:270" s="2" customFormat="1">
      <c r="A108"/>
      <c r="B108"/>
      <c r="C108"/>
      <c r="D108"/>
      <c r="E108" s="19"/>
      <c r="F108" s="3"/>
      <c r="G108" s="3"/>
      <c r="H108" s="19"/>
      <c r="I108"/>
      <c r="J108"/>
      <c r="K108"/>
      <c r="L108"/>
      <c r="M108"/>
      <c r="N108"/>
      <c r="O108"/>
      <c r="P108"/>
      <c r="Q108"/>
      <c r="R108" s="19"/>
      <c r="S108" s="103"/>
      <c r="T108"/>
      <c r="U108" s="103"/>
      <c r="V108" s="103"/>
      <c r="W108" s="14"/>
      <c r="X108" s="14"/>
      <c r="Y108" s="14"/>
      <c r="Z108" s="14"/>
      <c r="AA108" s="3"/>
      <c r="AB108" s="3"/>
      <c r="AC108" s="103"/>
      <c r="AD108" s="62"/>
      <c r="AE108"/>
      <c r="AF108" s="19"/>
      <c r="AG108"/>
      <c r="AH108" s="103"/>
      <c r="AI108"/>
      <c r="AJ108" s="103"/>
      <c r="AK108"/>
      <c r="AL108" s="14"/>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row>
    <row r="109" spans="1:270" s="2" customFormat="1">
      <c r="A109"/>
      <c r="B109"/>
      <c r="C109"/>
      <c r="D109"/>
      <c r="E109" s="19"/>
      <c r="F109" s="3"/>
      <c r="G109" s="3"/>
      <c r="H109" s="19"/>
      <c r="I109"/>
      <c r="J109"/>
      <c r="K109"/>
      <c r="L109"/>
      <c r="M109"/>
      <c r="N109"/>
      <c r="O109"/>
      <c r="P109"/>
      <c r="Q109"/>
      <c r="R109" s="19"/>
      <c r="S109" s="103"/>
      <c r="T109"/>
      <c r="U109" s="103"/>
      <c r="V109" s="103"/>
      <c r="W109" s="14"/>
      <c r="X109" s="14"/>
      <c r="Y109" s="14"/>
      <c r="Z109" s="14"/>
      <c r="AA109" s="3"/>
      <c r="AB109" s="3"/>
      <c r="AC109" s="103"/>
      <c r="AD109" s="62"/>
      <c r="AE109"/>
      <c r="AF109" s="19"/>
      <c r="AG109"/>
      <c r="AH109" s="103"/>
      <c r="AI109"/>
      <c r="AJ109" s="103"/>
      <c r="AK109"/>
      <c r="AL109" s="14"/>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row>
    <row r="110" spans="1:270" s="2" customFormat="1">
      <c r="A110"/>
      <c r="B110"/>
      <c r="C110"/>
      <c r="D110"/>
      <c r="E110" s="19"/>
      <c r="F110" s="3"/>
      <c r="G110" s="3"/>
      <c r="H110" s="19"/>
      <c r="I110"/>
      <c r="J110"/>
      <c r="K110"/>
      <c r="L110"/>
      <c r="M110"/>
      <c r="N110"/>
      <c r="O110"/>
      <c r="P110"/>
      <c r="Q110"/>
      <c r="R110" s="19"/>
      <c r="S110" s="103"/>
      <c r="T110"/>
      <c r="U110" s="103"/>
      <c r="V110" s="103"/>
      <c r="W110" s="14"/>
      <c r="X110" s="14"/>
      <c r="Y110" s="14"/>
      <c r="Z110" s="14"/>
      <c r="AA110" s="3"/>
      <c r="AB110" s="3"/>
      <c r="AC110" s="103"/>
      <c r="AD110" s="62"/>
      <c r="AE110"/>
      <c r="AF110" s="19"/>
      <c r="AG110"/>
      <c r="AH110" s="103"/>
      <c r="AI110"/>
      <c r="AJ110" s="103"/>
      <c r="AK110"/>
      <c r="AL110" s="14"/>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row>
    <row r="111" spans="1:270" s="2" customFormat="1">
      <c r="A111"/>
      <c r="B111"/>
      <c r="C111"/>
      <c r="D111"/>
      <c r="E111" s="19"/>
      <c r="F111" s="3"/>
      <c r="G111" s="3"/>
      <c r="H111" s="19"/>
      <c r="I111"/>
      <c r="J111"/>
      <c r="K111"/>
      <c r="L111"/>
      <c r="M111"/>
      <c r="N111"/>
      <c r="O111"/>
      <c r="P111"/>
      <c r="Q111"/>
      <c r="R111" s="19"/>
      <c r="S111" s="103"/>
      <c r="T111"/>
      <c r="U111" s="103"/>
      <c r="V111" s="103"/>
      <c r="W111" s="14"/>
      <c r="X111" s="14"/>
      <c r="Y111" s="14"/>
      <c r="Z111" s="14"/>
      <c r="AA111" s="3"/>
      <c r="AB111" s="3"/>
      <c r="AC111" s="103"/>
      <c r="AD111" s="62"/>
      <c r="AE111"/>
      <c r="AF111" s="19"/>
      <c r="AG111"/>
      <c r="AH111" s="103"/>
      <c r="AI111"/>
      <c r="AJ111" s="103"/>
      <c r="AK111"/>
      <c r="AL111" s="14"/>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row>
    <row r="112" spans="1:270" s="2" customFormat="1">
      <c r="A112"/>
      <c r="B112"/>
      <c r="C112"/>
      <c r="D112"/>
      <c r="E112" s="19"/>
      <c r="F112" s="3"/>
      <c r="G112" s="3"/>
      <c r="H112" s="19"/>
      <c r="I112"/>
      <c r="J112"/>
      <c r="K112"/>
      <c r="L112"/>
      <c r="M112"/>
      <c r="N112"/>
      <c r="O112"/>
      <c r="P112"/>
      <c r="Q112"/>
      <c r="R112" s="19"/>
      <c r="S112" s="103"/>
      <c r="T112"/>
      <c r="U112" s="103"/>
      <c r="V112" s="103"/>
      <c r="W112" s="14"/>
      <c r="X112" s="14"/>
      <c r="Y112" s="14"/>
      <c r="Z112" s="14"/>
      <c r="AA112" s="3"/>
      <c r="AB112" s="3"/>
      <c r="AC112" s="103"/>
      <c r="AD112" s="62"/>
      <c r="AE112"/>
      <c r="AF112" s="19"/>
      <c r="AG112"/>
      <c r="AH112" s="103"/>
      <c r="AI112"/>
      <c r="AJ112" s="103"/>
      <c r="AK112"/>
      <c r="AL112" s="14"/>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row>
    <row r="113" spans="1:270" s="2" customFormat="1">
      <c r="A113"/>
      <c r="B113"/>
      <c r="C113"/>
      <c r="D113"/>
      <c r="E113" s="19"/>
      <c r="F113" s="3"/>
      <c r="G113" s="3"/>
      <c r="H113" s="19"/>
      <c r="I113"/>
      <c r="J113"/>
      <c r="K113"/>
      <c r="L113"/>
      <c r="M113"/>
      <c r="N113"/>
      <c r="O113"/>
      <c r="P113"/>
      <c r="Q113"/>
      <c r="R113" s="19"/>
      <c r="S113" s="103"/>
      <c r="T113"/>
      <c r="U113" s="103"/>
      <c r="V113" s="103"/>
      <c r="W113" s="14"/>
      <c r="X113" s="14"/>
      <c r="Y113" s="14"/>
      <c r="Z113" s="14"/>
      <c r="AA113" s="3"/>
      <c r="AB113" s="3"/>
      <c r="AC113" s="103"/>
      <c r="AD113" s="62"/>
      <c r="AE113"/>
      <c r="AF113" s="19"/>
      <c r="AG113"/>
      <c r="AH113" s="103"/>
      <c r="AI113"/>
      <c r="AJ113" s="103"/>
      <c r="AK113"/>
      <c r="AL113" s="14"/>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row>
    <row r="114" spans="1:270" s="2" customFormat="1">
      <c r="A114"/>
      <c r="B114"/>
      <c r="C114"/>
      <c r="D114"/>
      <c r="E114" s="19"/>
      <c r="F114" s="3"/>
      <c r="G114" s="3"/>
      <c r="H114" s="19"/>
      <c r="I114"/>
      <c r="J114"/>
      <c r="K114"/>
      <c r="L114"/>
      <c r="M114"/>
      <c r="N114"/>
      <c r="O114"/>
      <c r="P114"/>
      <c r="Q114"/>
      <c r="R114" s="19"/>
      <c r="S114" s="103"/>
      <c r="T114"/>
      <c r="U114" s="103"/>
      <c r="V114" s="103"/>
      <c r="W114" s="14"/>
      <c r="X114" s="14"/>
      <c r="Y114" s="14"/>
      <c r="Z114" s="14"/>
      <c r="AA114" s="3"/>
      <c r="AB114" s="3"/>
      <c r="AC114" s="103"/>
      <c r="AD114" s="62"/>
      <c r="AE114"/>
      <c r="AF114" s="19"/>
      <c r="AG114"/>
      <c r="AH114" s="103"/>
      <c r="AI114"/>
      <c r="AJ114" s="103"/>
      <c r="AK114"/>
      <c r="AL114" s="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row>
    <row r="115" spans="1:270" s="2" customFormat="1">
      <c r="A115"/>
      <c r="B115"/>
      <c r="C115"/>
      <c r="D115"/>
      <c r="E115" s="19"/>
      <c r="F115" s="3"/>
      <c r="G115" s="3"/>
      <c r="H115" s="19"/>
      <c r="I115"/>
      <c r="J115"/>
      <c r="K115"/>
      <c r="L115"/>
      <c r="M115"/>
      <c r="N115"/>
      <c r="O115"/>
      <c r="P115"/>
      <c r="Q115"/>
      <c r="R115" s="19"/>
      <c r="S115" s="103"/>
      <c r="T115"/>
      <c r="U115" s="103"/>
      <c r="V115" s="103"/>
      <c r="W115" s="14"/>
      <c r="X115" s="14"/>
      <c r="Y115" s="14"/>
      <c r="Z115" s="14"/>
      <c r="AA115" s="3"/>
      <c r="AB115" s="3"/>
      <c r="AC115" s="103"/>
      <c r="AD115" s="62"/>
      <c r="AE115"/>
      <c r="AF115" s="19"/>
      <c r="AG115"/>
      <c r="AH115" s="103"/>
      <c r="AI115"/>
      <c r="AJ115" s="103"/>
      <c r="AK115"/>
      <c r="AL115" s="14"/>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row>
    <row r="116" spans="1:270" s="2" customFormat="1">
      <c r="A116"/>
      <c r="B116"/>
      <c r="C116"/>
      <c r="D116"/>
      <c r="E116" s="19"/>
      <c r="F116" s="3"/>
      <c r="G116" s="3"/>
      <c r="H116" s="19"/>
      <c r="I116"/>
      <c r="J116"/>
      <c r="K116"/>
      <c r="L116"/>
      <c r="M116"/>
      <c r="N116"/>
      <c r="O116"/>
      <c r="P116"/>
      <c r="Q116"/>
      <c r="R116" s="19"/>
      <c r="S116" s="103"/>
      <c r="T116"/>
      <c r="U116" s="103"/>
      <c r="V116" s="103"/>
      <c r="W116" s="14"/>
      <c r="X116" s="14"/>
      <c r="Y116" s="14"/>
      <c r="Z116" s="14"/>
      <c r="AA116" s="3"/>
      <c r="AB116" s="3"/>
      <c r="AC116" s="103"/>
      <c r="AD116" s="62"/>
      <c r="AE116"/>
      <c r="AF116" s="19"/>
      <c r="AG116"/>
      <c r="AH116" s="103"/>
      <c r="AI116"/>
      <c r="AJ116" s="103"/>
      <c r="AK116"/>
      <c r="AL116" s="14"/>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row>
    <row r="117" spans="1:270" s="2" customFormat="1">
      <c r="A117"/>
      <c r="B117"/>
      <c r="C117"/>
      <c r="D117"/>
      <c r="E117" s="19"/>
      <c r="F117" s="3"/>
      <c r="G117" s="3"/>
      <c r="H117" s="19"/>
      <c r="I117"/>
      <c r="J117"/>
      <c r="K117"/>
      <c r="L117"/>
      <c r="M117"/>
      <c r="N117"/>
      <c r="O117"/>
      <c r="P117"/>
      <c r="Q117"/>
      <c r="R117" s="19"/>
      <c r="S117" s="103"/>
      <c r="T117"/>
      <c r="U117" s="103"/>
      <c r="V117" s="103"/>
      <c r="W117" s="14"/>
      <c r="X117" s="14"/>
      <c r="Y117" s="14"/>
      <c r="Z117" s="14"/>
      <c r="AA117" s="3"/>
      <c r="AB117" s="3"/>
      <c r="AC117" s="103"/>
      <c r="AD117" s="62"/>
      <c r="AE117"/>
      <c r="AF117" s="19"/>
      <c r="AG117"/>
      <c r="AH117" s="103"/>
      <c r="AI117"/>
      <c r="AJ117" s="103"/>
      <c r="AK117"/>
      <c r="AL117" s="14"/>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row>
    <row r="118" spans="1:270" s="2" customFormat="1">
      <c r="A118"/>
      <c r="B118"/>
      <c r="C118"/>
      <c r="D118"/>
      <c r="E118" s="19"/>
      <c r="F118" s="3"/>
      <c r="G118" s="3"/>
      <c r="H118" s="19"/>
      <c r="I118"/>
      <c r="J118"/>
      <c r="K118"/>
      <c r="L118"/>
      <c r="M118"/>
      <c r="N118"/>
      <c r="O118"/>
      <c r="P118"/>
      <c r="Q118"/>
      <c r="R118" s="19"/>
      <c r="S118" s="103"/>
      <c r="T118"/>
      <c r="U118" s="103"/>
      <c r="V118" s="103"/>
      <c r="W118" s="14"/>
      <c r="X118" s="14"/>
      <c r="Y118" s="14"/>
      <c r="Z118" s="14"/>
      <c r="AA118" s="3"/>
      <c r="AB118" s="3"/>
      <c r="AC118" s="103"/>
      <c r="AD118" s="62"/>
      <c r="AE118"/>
      <c r="AF118" s="19"/>
      <c r="AG118"/>
      <c r="AH118" s="103"/>
      <c r="AI118"/>
      <c r="AJ118" s="103"/>
      <c r="AK118"/>
      <c r="AL118" s="14"/>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row>
    <row r="119" spans="1:270" s="2" customFormat="1">
      <c r="A119"/>
      <c r="B119"/>
      <c r="C119"/>
      <c r="D119"/>
      <c r="E119" s="19"/>
      <c r="F119" s="3"/>
      <c r="G119" s="3"/>
      <c r="H119" s="19"/>
      <c r="I119"/>
      <c r="J119"/>
      <c r="K119"/>
      <c r="L119"/>
      <c r="M119"/>
      <c r="N119"/>
      <c r="O119"/>
      <c r="P119"/>
      <c r="Q119"/>
      <c r="R119" s="19"/>
      <c r="S119" s="103"/>
      <c r="T119"/>
      <c r="U119" s="103"/>
      <c r="V119" s="103"/>
      <c r="W119" s="14"/>
      <c r="X119" s="14"/>
      <c r="Y119" s="14"/>
      <c r="Z119" s="14"/>
      <c r="AA119" s="3"/>
      <c r="AB119" s="3"/>
      <c r="AC119" s="103"/>
      <c r="AD119" s="62"/>
      <c r="AE119"/>
      <c r="AF119" s="19"/>
      <c r="AG119"/>
      <c r="AH119" s="103"/>
      <c r="AI119"/>
      <c r="AJ119" s="103"/>
      <c r="AK119"/>
      <c r="AL119" s="14"/>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row>
    <row r="120" spans="1:270" s="2" customFormat="1">
      <c r="A120"/>
      <c r="B120"/>
      <c r="C120"/>
      <c r="D120"/>
      <c r="E120" s="19"/>
      <c r="F120" s="3"/>
      <c r="G120" s="3"/>
      <c r="H120" s="19"/>
      <c r="I120"/>
      <c r="J120"/>
      <c r="K120"/>
      <c r="L120"/>
      <c r="M120"/>
      <c r="N120"/>
      <c r="O120"/>
      <c r="P120"/>
      <c r="Q120"/>
      <c r="R120" s="19"/>
      <c r="S120" s="103"/>
      <c r="T120"/>
      <c r="U120" s="103"/>
      <c r="V120" s="103"/>
      <c r="W120" s="14"/>
      <c r="X120" s="14"/>
      <c r="Y120" s="14"/>
      <c r="Z120" s="14"/>
      <c r="AA120" s="3"/>
      <c r="AB120" s="3"/>
      <c r="AC120" s="103"/>
      <c r="AD120" s="62"/>
      <c r="AE120"/>
      <c r="AF120" s="19"/>
      <c r="AG120"/>
      <c r="AH120" s="103"/>
      <c r="AI120"/>
      <c r="AJ120" s="103"/>
      <c r="AK120"/>
      <c r="AL120" s="14"/>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row>
    <row r="121" spans="1:270" s="2" customFormat="1">
      <c r="A121"/>
      <c r="B121"/>
      <c r="C121"/>
      <c r="D121"/>
      <c r="E121" s="19"/>
      <c r="F121" s="3"/>
      <c r="G121" s="3"/>
      <c r="H121" s="19"/>
      <c r="I121"/>
      <c r="J121"/>
      <c r="K121"/>
      <c r="L121"/>
      <c r="M121"/>
      <c r="N121"/>
      <c r="O121"/>
      <c r="P121"/>
      <c r="Q121"/>
      <c r="R121" s="19"/>
      <c r="S121" s="103"/>
      <c r="T121"/>
      <c r="U121" s="103"/>
      <c r="V121" s="103"/>
      <c r="W121" s="14"/>
      <c r="X121" s="14"/>
      <c r="Y121" s="14"/>
      <c r="Z121" s="14"/>
      <c r="AA121" s="3"/>
      <c r="AB121" s="3"/>
      <c r="AC121" s="103"/>
      <c r="AD121" s="62"/>
      <c r="AE121"/>
      <c r="AF121" s="19"/>
      <c r="AG121"/>
      <c r="AH121" s="103"/>
      <c r="AI121"/>
      <c r="AJ121" s="103"/>
      <c r="AK121"/>
      <c r="AL121" s="14"/>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row>
    <row r="122" spans="1:270" s="2" customFormat="1">
      <c r="A122"/>
      <c r="B122"/>
      <c r="C122"/>
      <c r="D122"/>
      <c r="E122" s="19"/>
      <c r="F122" s="3"/>
      <c r="G122" s="3"/>
      <c r="H122" s="19"/>
      <c r="I122"/>
      <c r="J122"/>
      <c r="K122"/>
      <c r="L122"/>
      <c r="M122"/>
      <c r="N122"/>
      <c r="O122"/>
      <c r="P122"/>
      <c r="Q122"/>
      <c r="R122" s="19"/>
      <c r="S122" s="103"/>
      <c r="T122"/>
      <c r="U122" s="103"/>
      <c r="V122" s="103"/>
      <c r="W122" s="14"/>
      <c r="X122" s="14"/>
      <c r="Y122" s="14"/>
      <c r="Z122" s="14"/>
      <c r="AA122" s="3"/>
      <c r="AB122" s="3"/>
      <c r="AC122" s="103"/>
      <c r="AD122" s="62"/>
      <c r="AE122"/>
      <c r="AF122" s="19"/>
      <c r="AG122"/>
      <c r="AH122" s="103"/>
      <c r="AI122"/>
      <c r="AJ122" s="103"/>
      <c r="AK122"/>
      <c r="AL122" s="14"/>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row>
    <row r="123" spans="1:270" s="2" customFormat="1">
      <c r="A123"/>
      <c r="B123"/>
      <c r="C123"/>
      <c r="D123"/>
      <c r="E123" s="19"/>
      <c r="F123" s="3"/>
      <c r="G123" s="3"/>
      <c r="H123" s="19"/>
      <c r="I123"/>
      <c r="J123"/>
      <c r="K123"/>
      <c r="L123"/>
      <c r="M123"/>
      <c r="N123"/>
      <c r="O123"/>
      <c r="P123"/>
      <c r="Q123"/>
      <c r="R123" s="19"/>
      <c r="S123" s="103"/>
      <c r="T123"/>
      <c r="U123" s="103"/>
      <c r="V123" s="103"/>
      <c r="W123" s="14"/>
      <c r="X123" s="14"/>
      <c r="Y123" s="14"/>
      <c r="Z123" s="14"/>
      <c r="AA123" s="3"/>
      <c r="AB123" s="3"/>
      <c r="AC123" s="103"/>
      <c r="AD123" s="62"/>
      <c r="AE123"/>
      <c r="AF123" s="19"/>
      <c r="AG123"/>
      <c r="AH123" s="103"/>
      <c r="AI123"/>
      <c r="AJ123" s="103"/>
      <c r="AK123"/>
      <c r="AL123" s="14"/>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row>
    <row r="124" spans="1:270" s="2" customFormat="1">
      <c r="A124"/>
      <c r="B124"/>
      <c r="C124"/>
      <c r="D124"/>
      <c r="E124" s="19"/>
      <c r="F124" s="3"/>
      <c r="G124" s="3"/>
      <c r="H124" s="19"/>
      <c r="I124"/>
      <c r="J124"/>
      <c r="K124"/>
      <c r="L124"/>
      <c r="M124"/>
      <c r="N124"/>
      <c r="O124"/>
      <c r="P124"/>
      <c r="Q124"/>
      <c r="R124" s="19"/>
      <c r="S124" s="103"/>
      <c r="T124"/>
      <c r="U124" s="103"/>
      <c r="V124" s="103"/>
      <c r="W124" s="14"/>
      <c r="X124" s="14"/>
      <c r="Y124" s="14"/>
      <c r="Z124" s="14"/>
      <c r="AA124" s="3"/>
      <c r="AB124" s="3"/>
      <c r="AC124" s="103"/>
      <c r="AD124" s="62"/>
      <c r="AE124"/>
      <c r="AF124" s="19"/>
      <c r="AG124"/>
      <c r="AH124" s="103"/>
      <c r="AI124"/>
      <c r="AJ124" s="103"/>
      <c r="AK124"/>
      <c r="AL124" s="1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row>
    <row r="125" spans="1:270" s="2" customFormat="1">
      <c r="A125"/>
      <c r="B125"/>
      <c r="C125"/>
      <c r="D125"/>
      <c r="E125" s="19"/>
      <c r="F125" s="3"/>
      <c r="G125" s="3"/>
      <c r="H125" s="19"/>
      <c r="I125"/>
      <c r="J125"/>
      <c r="K125"/>
      <c r="L125"/>
      <c r="M125"/>
      <c r="N125"/>
      <c r="O125"/>
      <c r="P125"/>
      <c r="Q125"/>
      <c r="R125" s="19"/>
      <c r="S125" s="103"/>
      <c r="T125"/>
      <c r="U125" s="103"/>
      <c r="V125" s="103"/>
      <c r="W125" s="14"/>
      <c r="X125" s="14"/>
      <c r="Y125" s="14"/>
      <c r="Z125" s="14"/>
      <c r="AA125" s="3"/>
      <c r="AB125" s="3"/>
      <c r="AC125" s="103"/>
      <c r="AD125" s="62"/>
      <c r="AE125"/>
      <c r="AF125" s="19"/>
      <c r="AG125"/>
      <c r="AH125" s="103"/>
      <c r="AI125"/>
      <c r="AJ125" s="103"/>
      <c r="AK125"/>
      <c r="AL125" s="14"/>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row>
    <row r="126" spans="1:270" s="2" customFormat="1">
      <c r="A126"/>
      <c r="B126"/>
      <c r="C126"/>
      <c r="D126"/>
      <c r="E126" s="19"/>
      <c r="F126" s="3"/>
      <c r="G126" s="3"/>
      <c r="H126" s="19"/>
      <c r="I126"/>
      <c r="J126"/>
      <c r="K126"/>
      <c r="L126"/>
      <c r="M126"/>
      <c r="N126"/>
      <c r="O126"/>
      <c r="P126"/>
      <c r="Q126"/>
      <c r="R126" s="19"/>
      <c r="S126" s="103"/>
      <c r="T126"/>
      <c r="U126" s="103"/>
      <c r="V126" s="103"/>
      <c r="W126" s="14"/>
      <c r="X126" s="14"/>
      <c r="Y126" s="14"/>
      <c r="Z126" s="14"/>
      <c r="AA126" s="3"/>
      <c r="AB126" s="3"/>
      <c r="AC126" s="103"/>
      <c r="AD126" s="62"/>
      <c r="AE126"/>
      <c r="AF126" s="19"/>
      <c r="AG126"/>
      <c r="AH126" s="103"/>
      <c r="AI126"/>
      <c r="AJ126" s="103"/>
      <c r="AK126"/>
      <c r="AL126" s="14"/>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row>
    <row r="127" spans="1:270" s="2" customFormat="1">
      <c r="A127"/>
      <c r="B127"/>
      <c r="C127"/>
      <c r="D127"/>
      <c r="E127" s="19"/>
      <c r="F127" s="3"/>
      <c r="G127" s="3"/>
      <c r="H127" s="19"/>
      <c r="I127"/>
      <c r="J127"/>
      <c r="K127"/>
      <c r="L127"/>
      <c r="M127"/>
      <c r="N127"/>
      <c r="O127"/>
      <c r="P127"/>
      <c r="Q127"/>
      <c r="R127" s="19"/>
      <c r="S127" s="103"/>
      <c r="T127"/>
      <c r="U127" s="103"/>
      <c r="V127" s="103"/>
      <c r="W127" s="14"/>
      <c r="X127" s="14"/>
      <c r="Y127" s="14"/>
      <c r="Z127" s="14"/>
      <c r="AA127" s="3"/>
      <c r="AB127" s="3"/>
      <c r="AC127" s="103"/>
      <c r="AD127" s="62"/>
      <c r="AE127"/>
      <c r="AF127" s="19"/>
      <c r="AG127"/>
      <c r="AH127" s="103"/>
      <c r="AI127"/>
      <c r="AJ127" s="103"/>
      <c r="AK127"/>
      <c r="AL127" s="14"/>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row>
    <row r="128" spans="1:270" s="2" customFormat="1">
      <c r="A128"/>
      <c r="B128"/>
      <c r="C128"/>
      <c r="D128"/>
      <c r="E128" s="19"/>
      <c r="F128" s="3"/>
      <c r="G128" s="3"/>
      <c r="H128" s="19"/>
      <c r="I128"/>
      <c r="J128"/>
      <c r="K128"/>
      <c r="L128"/>
      <c r="M128"/>
      <c r="N128"/>
      <c r="O128"/>
      <c r="P128"/>
      <c r="Q128"/>
      <c r="R128" s="19"/>
      <c r="S128" s="103"/>
      <c r="T128"/>
      <c r="U128" s="103"/>
      <c r="V128" s="103"/>
      <c r="W128" s="14"/>
      <c r="X128" s="14"/>
      <c r="Y128" s="14"/>
      <c r="Z128" s="14"/>
      <c r="AA128" s="3"/>
      <c r="AB128" s="3"/>
      <c r="AC128" s="103"/>
      <c r="AD128" s="62"/>
      <c r="AE128"/>
      <c r="AF128" s="19"/>
      <c r="AG128"/>
      <c r="AH128" s="103"/>
      <c r="AI128"/>
      <c r="AJ128" s="103"/>
      <c r="AK128"/>
      <c r="AL128" s="14"/>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row>
    <row r="129" spans="1:270" s="2" customFormat="1">
      <c r="A129"/>
      <c r="B129"/>
      <c r="C129"/>
      <c r="D129"/>
      <c r="E129" s="19"/>
      <c r="F129" s="3"/>
      <c r="G129" s="3"/>
      <c r="H129" s="19"/>
      <c r="I129"/>
      <c r="J129"/>
      <c r="K129"/>
      <c r="L129"/>
      <c r="M129"/>
      <c r="N129"/>
      <c r="O129"/>
      <c r="P129"/>
      <c r="Q129"/>
      <c r="R129" s="19"/>
      <c r="S129" s="103"/>
      <c r="T129"/>
      <c r="U129" s="103"/>
      <c r="V129" s="103"/>
      <c r="W129" s="14"/>
      <c r="X129" s="14"/>
      <c r="Y129" s="14"/>
      <c r="Z129" s="14"/>
      <c r="AA129" s="3"/>
      <c r="AB129" s="3"/>
      <c r="AC129" s="103"/>
      <c r="AD129" s="62"/>
      <c r="AE129"/>
      <c r="AF129" s="19"/>
      <c r="AG129"/>
      <c r="AH129" s="103"/>
      <c r="AI129"/>
      <c r="AJ129" s="103"/>
      <c r="AK129"/>
      <c r="AL129" s="14"/>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row>
    <row r="130" spans="1:270" s="2" customFormat="1">
      <c r="A130"/>
      <c r="B130"/>
      <c r="C130"/>
      <c r="D130"/>
      <c r="E130" s="19"/>
      <c r="F130" s="3"/>
      <c r="G130" s="3"/>
      <c r="H130" s="19"/>
      <c r="I130"/>
      <c r="J130"/>
      <c r="K130"/>
      <c r="L130"/>
      <c r="M130"/>
      <c r="N130"/>
      <c r="O130"/>
      <c r="P130"/>
      <c r="Q130"/>
      <c r="R130" s="19"/>
      <c r="S130" s="103"/>
      <c r="T130"/>
      <c r="U130" s="103"/>
      <c r="V130" s="103"/>
      <c r="W130" s="14"/>
      <c r="X130" s="14"/>
      <c r="Y130" s="14"/>
      <c r="Z130" s="14"/>
      <c r="AA130" s="3"/>
      <c r="AB130" s="3"/>
      <c r="AC130" s="103"/>
      <c r="AD130" s="62"/>
      <c r="AE130"/>
      <c r="AF130" s="19"/>
      <c r="AG130"/>
      <c r="AH130" s="103"/>
      <c r="AI130"/>
      <c r="AJ130" s="103"/>
      <c r="AK130"/>
      <c r="AL130" s="14"/>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row>
    <row r="131" spans="1:270" s="2" customFormat="1">
      <c r="A131"/>
      <c r="B131"/>
      <c r="C131"/>
      <c r="D131"/>
      <c r="E131" s="19"/>
      <c r="F131" s="3"/>
      <c r="G131" s="3"/>
      <c r="H131" s="19"/>
      <c r="I131"/>
      <c r="J131"/>
      <c r="K131"/>
      <c r="L131"/>
      <c r="M131"/>
      <c r="N131"/>
      <c r="O131"/>
      <c r="P131"/>
      <c r="Q131"/>
      <c r="R131" s="19"/>
      <c r="S131" s="103"/>
      <c r="T131"/>
      <c r="U131" s="103"/>
      <c r="V131" s="103"/>
      <c r="W131" s="14"/>
      <c r="X131" s="14"/>
      <c r="Y131" s="14"/>
      <c r="Z131" s="14"/>
      <c r="AA131" s="3"/>
      <c r="AB131" s="3"/>
      <c r="AC131" s="103"/>
      <c r="AD131" s="62"/>
      <c r="AE131"/>
      <c r="AF131" s="19"/>
      <c r="AG131"/>
      <c r="AH131" s="103"/>
      <c r="AI131"/>
      <c r="AJ131" s="103"/>
      <c r="AK131"/>
      <c r="AL131" s="14"/>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row>
    <row r="132" spans="1:270" s="2" customFormat="1">
      <c r="A132"/>
      <c r="B132"/>
      <c r="C132"/>
      <c r="D132"/>
      <c r="E132" s="19"/>
      <c r="F132" s="3"/>
      <c r="G132" s="3"/>
      <c r="H132" s="19"/>
      <c r="I132"/>
      <c r="J132"/>
      <c r="K132"/>
      <c r="L132"/>
      <c r="M132"/>
      <c r="N132"/>
      <c r="O132"/>
      <c r="P132"/>
      <c r="Q132"/>
      <c r="R132" s="19"/>
      <c r="S132" s="103"/>
      <c r="T132"/>
      <c r="U132" s="103"/>
      <c r="V132" s="103"/>
      <c r="W132" s="14"/>
      <c r="X132" s="14"/>
      <c r="Y132" s="14"/>
      <c r="Z132" s="14"/>
      <c r="AA132" s="3"/>
      <c r="AB132" s="3"/>
      <c r="AC132" s="103"/>
      <c r="AD132" s="62"/>
      <c r="AE132"/>
      <c r="AF132" s="19"/>
      <c r="AG132"/>
      <c r="AH132" s="103"/>
      <c r="AI132"/>
      <c r="AJ132" s="103"/>
      <c r="AK132"/>
      <c r="AL132" s="14"/>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row>
    <row r="133" spans="1:270" s="2" customFormat="1">
      <c r="A133"/>
      <c r="B133"/>
      <c r="C133"/>
      <c r="D133"/>
      <c r="E133" s="19"/>
      <c r="F133" s="3"/>
      <c r="G133" s="3"/>
      <c r="H133" s="19"/>
      <c r="I133"/>
      <c r="J133"/>
      <c r="K133"/>
      <c r="L133"/>
      <c r="M133"/>
      <c r="N133"/>
      <c r="O133"/>
      <c r="P133"/>
      <c r="Q133"/>
      <c r="R133" s="19"/>
      <c r="S133" s="103"/>
      <c r="T133"/>
      <c r="U133" s="103"/>
      <c r="V133" s="103"/>
      <c r="W133" s="14"/>
      <c r="X133" s="14"/>
      <c r="Y133" s="14"/>
      <c r="Z133" s="14"/>
      <c r="AA133" s="3"/>
      <c r="AB133" s="3"/>
      <c r="AC133" s="103"/>
      <c r="AD133" s="62"/>
      <c r="AE133"/>
      <c r="AF133" s="19"/>
      <c r="AG133"/>
      <c r="AH133" s="103"/>
      <c r="AI133"/>
      <c r="AJ133" s="103"/>
      <c r="AK133"/>
      <c r="AL133" s="14"/>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row>
    <row r="134" spans="1:270" s="2" customFormat="1">
      <c r="A134"/>
      <c r="B134"/>
      <c r="C134"/>
      <c r="D134"/>
      <c r="E134" s="19"/>
      <c r="F134" s="3"/>
      <c r="G134" s="3"/>
      <c r="H134" s="19"/>
      <c r="I134"/>
      <c r="J134"/>
      <c r="K134"/>
      <c r="L134"/>
      <c r="M134"/>
      <c r="N134"/>
      <c r="O134"/>
      <c r="P134"/>
      <c r="Q134"/>
      <c r="R134" s="19"/>
      <c r="S134" s="103"/>
      <c r="T134"/>
      <c r="U134" s="103"/>
      <c r="V134" s="103"/>
      <c r="W134" s="14"/>
      <c r="X134" s="14"/>
      <c r="Y134" s="14"/>
      <c r="Z134" s="14"/>
      <c r="AA134" s="3"/>
      <c r="AB134" s="3"/>
      <c r="AC134" s="103"/>
      <c r="AD134" s="62"/>
      <c r="AE134"/>
      <c r="AF134" s="19"/>
      <c r="AG134"/>
      <c r="AH134" s="103"/>
      <c r="AI134"/>
      <c r="AJ134" s="103"/>
      <c r="AK134"/>
      <c r="AL134" s="1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row>
    <row r="135" spans="1:270" s="2" customFormat="1">
      <c r="A135"/>
      <c r="B135"/>
      <c r="C135"/>
      <c r="D135"/>
      <c r="E135" s="19"/>
      <c r="F135" s="3"/>
      <c r="G135" s="3"/>
      <c r="H135" s="19"/>
      <c r="I135"/>
      <c r="J135"/>
      <c r="K135"/>
      <c r="L135"/>
      <c r="M135"/>
      <c r="N135"/>
      <c r="O135"/>
      <c r="P135"/>
      <c r="Q135"/>
      <c r="R135" s="19"/>
      <c r="S135" s="103"/>
      <c r="T135"/>
      <c r="U135" s="103"/>
      <c r="V135" s="103"/>
      <c r="W135" s="14"/>
      <c r="X135" s="14"/>
      <c r="Y135" s="14"/>
      <c r="Z135" s="14"/>
      <c r="AA135" s="3"/>
      <c r="AB135" s="3"/>
      <c r="AC135" s="103"/>
      <c r="AD135" s="62"/>
      <c r="AE135"/>
      <c r="AF135" s="19"/>
      <c r="AG135"/>
      <c r="AH135" s="103"/>
      <c r="AI135"/>
      <c r="AJ135" s="103"/>
      <c r="AK135"/>
      <c r="AL135" s="14"/>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row>
    <row r="136" spans="1:270" s="2" customFormat="1">
      <c r="A136"/>
      <c r="B136"/>
      <c r="C136"/>
      <c r="D136"/>
      <c r="E136" s="19"/>
      <c r="F136" s="3"/>
      <c r="G136" s="3"/>
      <c r="H136" s="19"/>
      <c r="I136"/>
      <c r="J136"/>
      <c r="K136"/>
      <c r="L136"/>
      <c r="M136"/>
      <c r="N136"/>
      <c r="O136"/>
      <c r="P136"/>
      <c r="Q136"/>
      <c r="R136" s="19"/>
      <c r="S136" s="103"/>
      <c r="T136"/>
      <c r="U136" s="103"/>
      <c r="V136" s="103"/>
      <c r="W136" s="14"/>
      <c r="X136" s="14"/>
      <c r="Y136" s="14"/>
      <c r="Z136" s="14"/>
      <c r="AA136" s="3"/>
      <c r="AB136" s="3"/>
      <c r="AC136" s="103"/>
      <c r="AD136" s="62"/>
      <c r="AE136"/>
      <c r="AF136" s="19"/>
      <c r="AG136"/>
      <c r="AH136" s="103"/>
      <c r="AI136"/>
      <c r="AJ136" s="103"/>
      <c r="AK136"/>
      <c r="AL136" s="14"/>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row>
    <row r="137" spans="1:270" s="2" customFormat="1">
      <c r="A137"/>
      <c r="B137"/>
      <c r="C137"/>
      <c r="D137"/>
      <c r="E137" s="19"/>
      <c r="F137" s="3"/>
      <c r="G137" s="3"/>
      <c r="H137" s="19"/>
      <c r="I137"/>
      <c r="J137"/>
      <c r="K137"/>
      <c r="L137"/>
      <c r="M137"/>
      <c r="N137"/>
      <c r="O137"/>
      <c r="P137"/>
      <c r="Q137"/>
      <c r="R137" s="19"/>
      <c r="S137" s="103"/>
      <c r="T137"/>
      <c r="U137" s="103"/>
      <c r="V137" s="103"/>
      <c r="W137" s="14"/>
      <c r="X137" s="14"/>
      <c r="Y137" s="14"/>
      <c r="Z137" s="14"/>
      <c r="AA137" s="3"/>
      <c r="AB137" s="3"/>
      <c r="AC137" s="103"/>
      <c r="AD137" s="62"/>
      <c r="AE137"/>
      <c r="AF137" s="19"/>
      <c r="AG137"/>
      <c r="AH137" s="103"/>
      <c r="AI137"/>
      <c r="AJ137" s="103"/>
      <c r="AK137"/>
      <c r="AL137" s="14"/>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row>
    <row r="138" spans="1:270" s="2" customFormat="1">
      <c r="A138"/>
      <c r="B138"/>
      <c r="C138"/>
      <c r="D138"/>
      <c r="E138" s="19"/>
      <c r="F138" s="3"/>
      <c r="G138" s="3"/>
      <c r="H138" s="19"/>
      <c r="I138"/>
      <c r="J138"/>
      <c r="K138"/>
      <c r="L138"/>
      <c r="M138"/>
      <c r="N138"/>
      <c r="O138"/>
      <c r="P138"/>
      <c r="Q138"/>
      <c r="R138" s="19"/>
      <c r="S138" s="103"/>
      <c r="T138"/>
      <c r="U138" s="103"/>
      <c r="V138" s="103"/>
      <c r="W138" s="14"/>
      <c r="X138" s="14"/>
      <c r="Y138" s="14"/>
      <c r="Z138" s="14"/>
      <c r="AA138" s="3"/>
      <c r="AB138" s="3"/>
      <c r="AC138" s="103"/>
      <c r="AD138" s="62"/>
      <c r="AE138"/>
      <c r="AF138" s="19"/>
      <c r="AG138"/>
      <c r="AH138" s="103"/>
      <c r="AI138"/>
      <c r="AJ138" s="103"/>
      <c r="AK138"/>
      <c r="AL138" s="14"/>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row>
    <row r="139" spans="1:270" s="2" customFormat="1">
      <c r="A139"/>
      <c r="B139"/>
      <c r="C139"/>
      <c r="D139"/>
      <c r="E139" s="19"/>
      <c r="F139" s="3"/>
      <c r="G139" s="3"/>
      <c r="H139" s="19"/>
      <c r="I139"/>
      <c r="J139"/>
      <c r="K139"/>
      <c r="L139"/>
      <c r="M139"/>
      <c r="N139"/>
      <c r="O139"/>
      <c r="P139"/>
      <c r="Q139"/>
      <c r="R139" s="19"/>
      <c r="S139" s="103"/>
      <c r="T139"/>
      <c r="U139" s="103"/>
      <c r="V139" s="103"/>
      <c r="W139" s="14"/>
      <c r="X139" s="14"/>
      <c r="Y139" s="14"/>
      <c r="Z139" s="14"/>
      <c r="AA139" s="3"/>
      <c r="AB139" s="3"/>
      <c r="AC139" s="103"/>
      <c r="AD139" s="62"/>
      <c r="AE139"/>
      <c r="AF139" s="19"/>
      <c r="AG139"/>
      <c r="AH139" s="103"/>
      <c r="AI139"/>
      <c r="AJ139" s="103"/>
      <c r="AK139"/>
      <c r="AL139" s="14"/>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row>
    <row r="140" spans="1:270" s="2" customFormat="1">
      <c r="A140"/>
      <c r="B140"/>
      <c r="C140"/>
      <c r="D140"/>
      <c r="E140" s="19"/>
      <c r="F140" s="3"/>
      <c r="G140" s="3"/>
      <c r="H140" s="19"/>
      <c r="I140"/>
      <c r="J140"/>
      <c r="K140"/>
      <c r="L140"/>
      <c r="M140"/>
      <c r="N140"/>
      <c r="O140"/>
      <c r="P140"/>
      <c r="Q140"/>
      <c r="R140" s="19"/>
      <c r="S140" s="103"/>
      <c r="T140"/>
      <c r="U140" s="103"/>
      <c r="V140" s="103"/>
      <c r="W140" s="14"/>
      <c r="X140" s="14"/>
      <c r="Y140" s="14"/>
      <c r="Z140" s="14"/>
      <c r="AA140" s="3"/>
      <c r="AB140" s="3"/>
      <c r="AC140" s="103"/>
      <c r="AD140" s="62"/>
      <c r="AE140"/>
      <c r="AF140" s="19"/>
      <c r="AG140"/>
      <c r="AH140" s="103"/>
      <c r="AI140"/>
      <c r="AJ140" s="103"/>
      <c r="AK140"/>
      <c r="AL140" s="14"/>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row>
    <row r="141" spans="1:270" s="2" customFormat="1">
      <c r="A141"/>
      <c r="B141"/>
      <c r="C141"/>
      <c r="D141"/>
      <c r="E141" s="19"/>
      <c r="F141" s="3"/>
      <c r="G141" s="3"/>
      <c r="H141" s="19"/>
      <c r="I141"/>
      <c r="J141"/>
      <c r="K141"/>
      <c r="L141"/>
      <c r="M141"/>
      <c r="N141"/>
      <c r="O141"/>
      <c r="P141"/>
      <c r="Q141"/>
      <c r="R141" s="19"/>
      <c r="S141" s="103"/>
      <c r="T141"/>
      <c r="U141" s="103"/>
      <c r="V141" s="103"/>
      <c r="W141" s="14"/>
      <c r="X141" s="14"/>
      <c r="Y141" s="14"/>
      <c r="Z141" s="14"/>
      <c r="AA141" s="3"/>
      <c r="AB141" s="3"/>
      <c r="AC141" s="103"/>
      <c r="AD141" s="62"/>
      <c r="AE141"/>
      <c r="AF141" s="19"/>
      <c r="AG141"/>
      <c r="AH141" s="103"/>
      <c r="AI141"/>
      <c r="AJ141" s="103"/>
      <c r="AK141"/>
      <c r="AL141" s="14"/>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row>
    <row r="142" spans="1:270" s="2" customFormat="1">
      <c r="A142"/>
      <c r="B142"/>
      <c r="C142"/>
      <c r="D142"/>
      <c r="E142" s="19"/>
      <c r="F142" s="3"/>
      <c r="G142" s="3"/>
      <c r="H142" s="19"/>
      <c r="I142"/>
      <c r="J142"/>
      <c r="K142"/>
      <c r="L142"/>
      <c r="M142"/>
      <c r="N142"/>
      <c r="O142"/>
      <c r="P142"/>
      <c r="Q142"/>
      <c r="R142" s="19"/>
      <c r="S142" s="103"/>
      <c r="T142"/>
      <c r="U142" s="103"/>
      <c r="V142" s="103"/>
      <c r="W142" s="14"/>
      <c r="X142" s="14"/>
      <c r="Y142" s="14"/>
      <c r="Z142" s="14"/>
      <c r="AA142" s="3"/>
      <c r="AB142" s="3"/>
      <c r="AC142" s="103"/>
      <c r="AD142" s="62"/>
      <c r="AE142"/>
      <c r="AF142" s="19"/>
      <c r="AG142"/>
      <c r="AH142" s="103"/>
      <c r="AI142"/>
      <c r="AJ142" s="103"/>
      <c r="AK142"/>
      <c r="AL142" s="14"/>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row>
    <row r="143" spans="1:270" s="2" customFormat="1">
      <c r="A143"/>
      <c r="B143"/>
      <c r="C143"/>
      <c r="D143"/>
      <c r="E143" s="19"/>
      <c r="F143" s="3"/>
      <c r="G143" s="3"/>
      <c r="H143" s="19"/>
      <c r="I143"/>
      <c r="J143"/>
      <c r="K143"/>
      <c r="L143"/>
      <c r="M143"/>
      <c r="N143"/>
      <c r="O143"/>
      <c r="P143"/>
      <c r="Q143"/>
      <c r="R143" s="19"/>
      <c r="S143" s="103"/>
      <c r="T143"/>
      <c r="U143" s="103"/>
      <c r="V143" s="103"/>
      <c r="W143" s="14"/>
      <c r="X143" s="14"/>
      <c r="Y143" s="14"/>
      <c r="Z143" s="14"/>
      <c r="AA143" s="3"/>
      <c r="AB143" s="3"/>
      <c r="AC143" s="103"/>
      <c r="AD143" s="62"/>
      <c r="AE143"/>
      <c r="AF143" s="19"/>
      <c r="AG143"/>
      <c r="AH143" s="103"/>
      <c r="AI143"/>
      <c r="AJ143" s="103"/>
      <c r="AK143"/>
      <c r="AL143" s="14"/>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row>
    <row r="144" spans="1:270" s="2" customFormat="1">
      <c r="A144"/>
      <c r="B144"/>
      <c r="C144"/>
      <c r="D144"/>
      <c r="E144" s="19"/>
      <c r="F144" s="3"/>
      <c r="G144" s="3"/>
      <c r="H144" s="19"/>
      <c r="I144"/>
      <c r="J144"/>
      <c r="K144"/>
      <c r="L144"/>
      <c r="M144"/>
      <c r="N144"/>
      <c r="O144"/>
      <c r="P144"/>
      <c r="Q144"/>
      <c r="R144" s="19"/>
      <c r="S144" s="103"/>
      <c r="T144"/>
      <c r="U144" s="103"/>
      <c r="V144" s="103"/>
      <c r="W144" s="14"/>
      <c r="X144" s="14"/>
      <c r="Y144" s="14"/>
      <c r="Z144" s="14"/>
      <c r="AA144" s="3"/>
      <c r="AB144" s="3"/>
      <c r="AC144" s="103"/>
      <c r="AD144" s="62"/>
      <c r="AE144"/>
      <c r="AF144" s="19"/>
      <c r="AG144"/>
      <c r="AH144" s="103"/>
      <c r="AI144"/>
      <c r="AJ144" s="103"/>
      <c r="AK144"/>
      <c r="AL144" s="1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row>
    <row r="145" spans="1:270" s="2" customFormat="1">
      <c r="A145"/>
      <c r="B145"/>
      <c r="C145"/>
      <c r="D145"/>
      <c r="E145" s="19"/>
      <c r="F145" s="3"/>
      <c r="G145" s="3"/>
      <c r="H145" s="19"/>
      <c r="I145"/>
      <c r="J145"/>
      <c r="K145"/>
      <c r="L145"/>
      <c r="M145"/>
      <c r="N145"/>
      <c r="O145"/>
      <c r="P145"/>
      <c r="Q145"/>
      <c r="R145" s="19"/>
      <c r="S145" s="103"/>
      <c r="T145"/>
      <c r="U145" s="103"/>
      <c r="V145" s="103"/>
      <c r="W145" s="14"/>
      <c r="X145" s="14"/>
      <c r="Y145" s="14"/>
      <c r="Z145" s="14"/>
      <c r="AA145" s="3"/>
      <c r="AB145" s="3"/>
      <c r="AC145" s="103"/>
      <c r="AD145" s="62"/>
      <c r="AE145"/>
      <c r="AF145" s="19"/>
      <c r="AG145"/>
      <c r="AH145" s="103"/>
      <c r="AI145"/>
      <c r="AJ145" s="103"/>
      <c r="AK145"/>
      <c r="AL145" s="14"/>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row>
    <row r="146" spans="1:270" s="2" customFormat="1">
      <c r="B146" t="s">
        <v>183</v>
      </c>
      <c r="C146" t="s">
        <v>98</v>
      </c>
      <c r="D146" s="2" t="str">
        <f>+B146&amp;C146</f>
        <v>CASI SEGUROINSIGNIFICANTE</v>
      </c>
      <c r="E146" s="19" t="s">
        <v>184</v>
      </c>
      <c r="F146" s="3"/>
      <c r="G146" s="3"/>
      <c r="H146" s="19"/>
      <c r="I146"/>
      <c r="J146"/>
      <c r="K146"/>
      <c r="L146"/>
      <c r="M146"/>
      <c r="N146"/>
      <c r="O146"/>
      <c r="P146"/>
      <c r="Q146"/>
      <c r="R146" s="19"/>
      <c r="S146" s="103"/>
      <c r="T146"/>
      <c r="U146" s="103"/>
      <c r="V146" s="103"/>
      <c r="W146" s="14"/>
      <c r="X146" s="14"/>
      <c r="Y146" s="14"/>
      <c r="Z146" s="14"/>
      <c r="AA146" s="3"/>
      <c r="AB146" s="3"/>
      <c r="AC146" s="103"/>
      <c r="AD146" s="62"/>
      <c r="AE146"/>
      <c r="AF146" s="19"/>
      <c r="AG146"/>
      <c r="AH146" s="103"/>
      <c r="AI146"/>
      <c r="AJ146" s="103"/>
      <c r="AK146"/>
      <c r="AL146" s="14"/>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row>
    <row r="147" spans="1:270" s="2" customFormat="1">
      <c r="B147" t="s">
        <v>183</v>
      </c>
      <c r="C147" t="s">
        <v>81</v>
      </c>
      <c r="D147" s="2" t="str">
        <f t="shared" ref="D147:D170" si="5">+B147&amp;C147</f>
        <v>CASI SEGUROMENOR</v>
      </c>
      <c r="E147" s="19" t="s">
        <v>184</v>
      </c>
      <c r="F147" s="3"/>
      <c r="G147" s="3"/>
      <c r="H147" s="19"/>
      <c r="I147"/>
      <c r="J147"/>
      <c r="K147"/>
      <c r="L147"/>
      <c r="M147"/>
      <c r="N147"/>
      <c r="O147"/>
      <c r="P147"/>
      <c r="Q147"/>
      <c r="R147" s="19"/>
      <c r="S147" s="103"/>
      <c r="T147"/>
      <c r="U147" s="103"/>
      <c r="V147" s="103"/>
      <c r="W147" s="14"/>
      <c r="X147" s="14"/>
      <c r="Y147" s="14"/>
      <c r="Z147" s="14"/>
      <c r="AA147" s="3"/>
      <c r="AB147" s="3"/>
      <c r="AC147" s="103"/>
      <c r="AD147" s="62"/>
      <c r="AE147"/>
      <c r="AF147" s="19"/>
      <c r="AG147"/>
      <c r="AH147" s="103"/>
      <c r="AI147"/>
      <c r="AJ147" s="103"/>
      <c r="AK147"/>
      <c r="AL147" s="14"/>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row>
    <row r="148" spans="1:270" s="2" customFormat="1">
      <c r="B148" t="s">
        <v>183</v>
      </c>
      <c r="C148" t="s">
        <v>60</v>
      </c>
      <c r="D148" s="2" t="str">
        <f t="shared" si="5"/>
        <v>CASI SEGUROMODERADO</v>
      </c>
      <c r="E148" s="19" t="s">
        <v>185</v>
      </c>
      <c r="F148" s="3"/>
      <c r="G148" s="3"/>
      <c r="H148" s="19"/>
      <c r="I148"/>
      <c r="J148"/>
      <c r="K148"/>
      <c r="L148"/>
      <c r="M148"/>
      <c r="N148"/>
      <c r="O148"/>
      <c r="P148"/>
      <c r="Q148"/>
      <c r="R148" s="19"/>
      <c r="S148" s="103"/>
      <c r="T148"/>
      <c r="U148" s="103"/>
      <c r="V148" s="103"/>
      <c r="W148" s="14"/>
      <c r="X148" s="14"/>
      <c r="Y148" s="14"/>
      <c r="Z148" s="14"/>
      <c r="AA148" s="3"/>
      <c r="AB148" s="3"/>
      <c r="AC148" s="103"/>
      <c r="AD148" s="62"/>
      <c r="AE148"/>
      <c r="AF148" s="19"/>
      <c r="AG148"/>
      <c r="AH148" s="103"/>
      <c r="AI148"/>
      <c r="AJ148" s="103"/>
      <c r="AK148"/>
      <c r="AL148" s="14"/>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row>
    <row r="149" spans="1:270" s="2" customFormat="1">
      <c r="B149" t="s">
        <v>183</v>
      </c>
      <c r="C149" t="s">
        <v>54</v>
      </c>
      <c r="D149" s="2" t="str">
        <f t="shared" si="5"/>
        <v>CASI SEGUROMAYOR</v>
      </c>
      <c r="E149" s="19" t="s">
        <v>185</v>
      </c>
      <c r="F149" s="3"/>
      <c r="G149" s="3"/>
      <c r="H149" s="19"/>
      <c r="I149"/>
      <c r="J149"/>
      <c r="K149"/>
      <c r="L149"/>
      <c r="M149"/>
      <c r="N149"/>
      <c r="O149"/>
      <c r="P149"/>
      <c r="Q149"/>
      <c r="R149" s="19"/>
      <c r="S149" s="103"/>
      <c r="T149"/>
      <c r="U149" s="103"/>
      <c r="V149" s="103"/>
      <c r="W149" s="14"/>
      <c r="X149" s="14"/>
      <c r="Y149" s="14"/>
      <c r="Z149" s="14"/>
      <c r="AA149" s="3"/>
      <c r="AB149" s="3"/>
      <c r="AC149" s="103"/>
      <c r="AD149" s="62"/>
      <c r="AE149"/>
      <c r="AF149" s="19"/>
      <c r="AG149"/>
      <c r="AH149" s="103"/>
      <c r="AI149"/>
      <c r="AJ149" s="103"/>
      <c r="AK149"/>
      <c r="AL149" s="14"/>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row>
    <row r="150" spans="1:270" s="2" customFormat="1">
      <c r="B150" t="s">
        <v>183</v>
      </c>
      <c r="C150" t="s">
        <v>186</v>
      </c>
      <c r="D150" s="2" t="str">
        <f t="shared" si="5"/>
        <v>CASI SEGUROCATASTRÓFICO</v>
      </c>
      <c r="E150" s="19" t="s">
        <v>185</v>
      </c>
      <c r="F150" s="3"/>
      <c r="G150" s="3"/>
      <c r="H150" s="19"/>
      <c r="I150"/>
      <c r="J150"/>
      <c r="K150"/>
      <c r="L150"/>
      <c r="M150"/>
      <c r="N150"/>
      <c r="O150"/>
      <c r="P150"/>
      <c r="Q150"/>
      <c r="R150" s="19"/>
      <c r="S150" s="103"/>
      <c r="T150"/>
      <c r="U150" s="103"/>
      <c r="V150" s="103"/>
      <c r="W150" s="14"/>
      <c r="X150" s="14"/>
      <c r="Y150" s="14"/>
      <c r="Z150" s="14"/>
      <c r="AA150" s="3"/>
      <c r="AB150" s="3"/>
      <c r="AC150" s="103"/>
      <c r="AD150" s="62"/>
      <c r="AE150"/>
      <c r="AF150" s="19"/>
      <c r="AG150"/>
      <c r="AH150" s="103"/>
      <c r="AI150"/>
      <c r="AJ150" s="103"/>
      <c r="AK150"/>
      <c r="AL150" s="14"/>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row>
    <row r="151" spans="1:270" s="2" customFormat="1">
      <c r="B151" t="s">
        <v>77</v>
      </c>
      <c r="C151" t="s">
        <v>98</v>
      </c>
      <c r="D151" s="2" t="str">
        <f t="shared" si="5"/>
        <v>PROBABLEINSIGNIFICANTE</v>
      </c>
      <c r="E151" s="19" t="s">
        <v>60</v>
      </c>
      <c r="F151" s="3"/>
      <c r="G151" s="3"/>
      <c r="H151" s="19"/>
      <c r="I151"/>
      <c r="J151"/>
      <c r="K151"/>
      <c r="L151"/>
      <c r="M151"/>
      <c r="N151"/>
      <c r="O151"/>
      <c r="P151"/>
      <c r="Q151"/>
      <c r="R151" s="19"/>
      <c r="S151" s="103"/>
      <c r="T151"/>
      <c r="U151" s="103"/>
      <c r="V151" s="103"/>
      <c r="W151" s="14"/>
      <c r="X151" s="14"/>
      <c r="Y151" s="14"/>
      <c r="Z151" s="14"/>
      <c r="AA151" s="3"/>
      <c r="AB151" s="3"/>
      <c r="AC151" s="103"/>
      <c r="AD151" s="62"/>
      <c r="AE151"/>
      <c r="AF151" s="19"/>
      <c r="AG151"/>
      <c r="AH151" s="103"/>
      <c r="AI151"/>
      <c r="AJ151" s="103"/>
      <c r="AK151"/>
      <c r="AL151" s="14"/>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row>
    <row r="152" spans="1:270" s="2" customFormat="1">
      <c r="B152" t="s">
        <v>77</v>
      </c>
      <c r="C152" t="s">
        <v>81</v>
      </c>
      <c r="D152" s="2" t="str">
        <f t="shared" si="5"/>
        <v>PROBABLEMENOR</v>
      </c>
      <c r="E152" s="19" t="s">
        <v>184</v>
      </c>
      <c r="F152" s="3"/>
      <c r="G152" s="3"/>
      <c r="H152" s="19"/>
      <c r="I152"/>
      <c r="J152"/>
      <c r="K152"/>
      <c r="L152"/>
      <c r="M152"/>
      <c r="N152"/>
      <c r="O152"/>
      <c r="P152"/>
      <c r="Q152"/>
      <c r="R152" s="19"/>
      <c r="S152" s="103"/>
      <c r="T152"/>
      <c r="U152" s="103"/>
      <c r="V152" s="103"/>
      <c r="W152" s="14"/>
      <c r="X152" s="14"/>
      <c r="Y152" s="14"/>
      <c r="Z152" s="14"/>
      <c r="AA152" s="3"/>
      <c r="AB152" s="3"/>
      <c r="AC152" s="103"/>
      <c r="AD152" s="62"/>
      <c r="AE152"/>
      <c r="AF152" s="19"/>
      <c r="AG152"/>
      <c r="AH152" s="103"/>
      <c r="AI152"/>
      <c r="AJ152" s="103"/>
      <c r="AK152"/>
      <c r="AL152" s="14"/>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row>
    <row r="153" spans="1:270" s="2" customFormat="1">
      <c r="B153" t="s">
        <v>77</v>
      </c>
      <c r="C153" t="s">
        <v>60</v>
      </c>
      <c r="D153" s="2" t="str">
        <f t="shared" si="5"/>
        <v>PROBABLEMODERADO</v>
      </c>
      <c r="E153" s="19" t="s">
        <v>184</v>
      </c>
      <c r="F153" s="3"/>
      <c r="G153" s="3"/>
      <c r="H153" s="19"/>
      <c r="I153"/>
      <c r="J153"/>
      <c r="K153"/>
      <c r="L153"/>
      <c r="M153"/>
      <c r="N153"/>
      <c r="O153"/>
      <c r="P153"/>
      <c r="Q153"/>
      <c r="R153" s="19"/>
      <c r="S153" s="103"/>
      <c r="T153"/>
      <c r="U153" s="103"/>
      <c r="V153" s="103"/>
      <c r="W153" s="14"/>
      <c r="X153" s="14"/>
      <c r="Y153" s="14"/>
      <c r="Z153" s="14"/>
      <c r="AA153" s="3"/>
      <c r="AB153" s="3"/>
      <c r="AC153" s="103"/>
      <c r="AD153" s="62"/>
      <c r="AE153"/>
      <c r="AF153" s="19"/>
      <c r="AG153"/>
      <c r="AH153" s="103"/>
      <c r="AI153"/>
      <c r="AJ153" s="103"/>
      <c r="AK153"/>
      <c r="AL153" s="14"/>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row>
    <row r="154" spans="1:270" s="2" customFormat="1">
      <c r="B154" t="s">
        <v>77</v>
      </c>
      <c r="C154" t="s">
        <v>54</v>
      </c>
      <c r="D154" s="2" t="str">
        <f t="shared" si="5"/>
        <v>PROBABLEMAYOR</v>
      </c>
      <c r="E154" s="19" t="s">
        <v>185</v>
      </c>
      <c r="F154" s="3"/>
      <c r="G154" s="3"/>
      <c r="H154" s="19"/>
      <c r="I154"/>
      <c r="J154"/>
      <c r="K154"/>
      <c r="L154"/>
      <c r="M154"/>
      <c r="N154"/>
      <c r="O154"/>
      <c r="P154"/>
      <c r="Q154"/>
      <c r="R154" s="19"/>
      <c r="S154" s="103"/>
      <c r="T154"/>
      <c r="U154" s="103"/>
      <c r="V154" s="103"/>
      <c r="W154" s="14"/>
      <c r="X154" s="14"/>
      <c r="Y154" s="14"/>
      <c r="Z154" s="14"/>
      <c r="AA154" s="3"/>
      <c r="AB154" s="3"/>
      <c r="AC154" s="103"/>
      <c r="AD154" s="62"/>
      <c r="AE154"/>
      <c r="AF154" s="19"/>
      <c r="AG154"/>
      <c r="AH154" s="103"/>
      <c r="AI154"/>
      <c r="AJ154" s="103"/>
      <c r="AK154"/>
      <c r="AL154" s="1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row>
    <row r="155" spans="1:270" s="2" customFormat="1">
      <c r="B155" t="s">
        <v>77</v>
      </c>
      <c r="C155" t="s">
        <v>186</v>
      </c>
      <c r="D155" s="2" t="str">
        <f t="shared" si="5"/>
        <v>PROBABLECATASTRÓFICO</v>
      </c>
      <c r="E155" s="19" t="s">
        <v>185</v>
      </c>
      <c r="F155" s="3"/>
      <c r="G155" s="3"/>
      <c r="H155" s="19"/>
      <c r="I155"/>
      <c r="J155"/>
      <c r="K155"/>
      <c r="L155"/>
      <c r="M155"/>
      <c r="N155"/>
      <c r="O155"/>
      <c r="P155"/>
      <c r="Q155"/>
      <c r="R155" s="19"/>
      <c r="S155" s="103"/>
      <c r="T155"/>
      <c r="U155" s="103"/>
      <c r="V155" s="103"/>
      <c r="W155" s="14"/>
      <c r="X155" s="14"/>
      <c r="Y155" s="14"/>
      <c r="Z155" s="14"/>
      <c r="AA155" s="3"/>
      <c r="AB155" s="3"/>
      <c r="AC155" s="103"/>
      <c r="AD155" s="62"/>
      <c r="AE155"/>
      <c r="AF155" s="19"/>
      <c r="AG155"/>
      <c r="AH155" s="103"/>
      <c r="AI155"/>
      <c r="AJ155" s="103"/>
      <c r="AK155"/>
      <c r="AL155" s="14"/>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row>
    <row r="156" spans="1:270" s="2" customFormat="1">
      <c r="B156" t="s">
        <v>53</v>
      </c>
      <c r="C156" t="s">
        <v>98</v>
      </c>
      <c r="D156" s="2" t="str">
        <f t="shared" si="5"/>
        <v>POSIBLEINSIGNIFICANTE</v>
      </c>
      <c r="E156" s="19" t="s">
        <v>187</v>
      </c>
      <c r="F156" s="3"/>
      <c r="G156" s="3"/>
      <c r="H156" s="19"/>
      <c r="I156"/>
      <c r="J156"/>
      <c r="K156"/>
      <c r="L156"/>
      <c r="M156"/>
      <c r="N156"/>
      <c r="O156"/>
      <c r="P156"/>
      <c r="Q156"/>
      <c r="R156" s="19"/>
      <c r="S156" s="103"/>
      <c r="T156"/>
      <c r="U156" s="103"/>
      <c r="V156" s="103"/>
      <c r="W156" s="14"/>
      <c r="X156" s="14"/>
      <c r="Y156" s="14"/>
      <c r="Z156" s="14"/>
      <c r="AA156" s="3"/>
      <c r="AB156" s="3"/>
      <c r="AC156" s="103"/>
      <c r="AD156" s="62"/>
      <c r="AE156"/>
      <c r="AF156" s="19"/>
      <c r="AG156"/>
      <c r="AH156" s="103"/>
      <c r="AI156"/>
      <c r="AJ156" s="103"/>
      <c r="AK156"/>
      <c r="AL156" s="14"/>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row>
    <row r="157" spans="1:270" s="2" customFormat="1">
      <c r="B157" t="s">
        <v>53</v>
      </c>
      <c r="C157" t="s">
        <v>81</v>
      </c>
      <c r="D157" s="2" t="str">
        <f t="shared" si="5"/>
        <v>POSIBLEMENOR</v>
      </c>
      <c r="E157" s="19" t="s">
        <v>60</v>
      </c>
      <c r="F157" s="3"/>
      <c r="G157" s="3"/>
      <c r="H157" s="19"/>
      <c r="I157"/>
      <c r="J157"/>
      <c r="K157"/>
      <c r="L157"/>
      <c r="M157"/>
      <c r="N157"/>
      <c r="O157"/>
      <c r="P157"/>
      <c r="Q157"/>
      <c r="R157" s="19"/>
      <c r="S157" s="103"/>
      <c r="T157"/>
      <c r="U157" s="103"/>
      <c r="V157" s="103"/>
      <c r="W157" s="14"/>
      <c r="X157" s="14"/>
      <c r="Y157" s="14"/>
      <c r="Z157" s="14"/>
      <c r="AA157" s="3"/>
      <c r="AB157" s="3"/>
      <c r="AC157" s="103"/>
      <c r="AD157" s="62"/>
      <c r="AE157"/>
      <c r="AF157" s="19"/>
      <c r="AG157"/>
      <c r="AH157" s="103"/>
      <c r="AI157"/>
      <c r="AJ157" s="103"/>
      <c r="AK157"/>
      <c r="AL157" s="14"/>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row>
    <row r="158" spans="1:270" s="2" customFormat="1">
      <c r="B158" t="s">
        <v>53</v>
      </c>
      <c r="C158" t="s">
        <v>60</v>
      </c>
      <c r="D158" s="2" t="str">
        <f t="shared" si="5"/>
        <v>POSIBLEMODERADO</v>
      </c>
      <c r="E158" s="19" t="s">
        <v>184</v>
      </c>
      <c r="F158" s="3"/>
      <c r="G158" s="3"/>
      <c r="H158" s="19"/>
      <c r="I158"/>
      <c r="J158"/>
      <c r="K158"/>
      <c r="L158"/>
      <c r="M158"/>
      <c r="N158"/>
      <c r="O158"/>
      <c r="P158"/>
      <c r="Q158"/>
      <c r="R158" s="19"/>
      <c r="S158" s="103"/>
      <c r="T158"/>
      <c r="U158" s="103"/>
      <c r="V158" s="103"/>
      <c r="W158" s="14"/>
      <c r="X158" s="14"/>
      <c r="Y158" s="14"/>
      <c r="Z158" s="14"/>
      <c r="AA158" s="3"/>
      <c r="AB158" s="3"/>
      <c r="AC158" s="103"/>
      <c r="AD158" s="62"/>
      <c r="AE158"/>
      <c r="AF158" s="19"/>
      <c r="AG158"/>
      <c r="AH158" s="103"/>
      <c r="AI158"/>
      <c r="AJ158" s="103"/>
      <c r="AK158"/>
      <c r="AL158" s="14"/>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row>
    <row r="159" spans="1:270" s="2" customFormat="1">
      <c r="B159" t="s">
        <v>53</v>
      </c>
      <c r="C159" t="s">
        <v>54</v>
      </c>
      <c r="D159" s="2" t="str">
        <f t="shared" si="5"/>
        <v>POSIBLEMAYOR</v>
      </c>
      <c r="E159" s="19" t="s">
        <v>185</v>
      </c>
      <c r="F159" s="3"/>
      <c r="G159" s="3"/>
      <c r="H159" s="19"/>
      <c r="I159"/>
      <c r="J159"/>
      <c r="K159"/>
      <c r="L159"/>
      <c r="M159"/>
      <c r="N159"/>
      <c r="O159"/>
      <c r="P159"/>
      <c r="Q159"/>
      <c r="R159" s="19"/>
      <c r="S159" s="103"/>
      <c r="T159"/>
      <c r="U159" s="103"/>
      <c r="V159" s="103"/>
      <c r="W159" s="14"/>
      <c r="X159" s="14"/>
      <c r="Y159" s="14"/>
      <c r="Z159" s="14"/>
      <c r="AA159" s="3"/>
      <c r="AB159" s="3"/>
      <c r="AC159" s="103"/>
      <c r="AD159" s="62"/>
      <c r="AE159"/>
      <c r="AF159" s="19"/>
      <c r="AG159"/>
      <c r="AH159" s="103"/>
      <c r="AI159"/>
      <c r="AJ159" s="103"/>
      <c r="AK159"/>
      <c r="AL159" s="14"/>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row>
    <row r="160" spans="1:270" s="2" customFormat="1">
      <c r="B160" t="s">
        <v>53</v>
      </c>
      <c r="C160" t="s">
        <v>186</v>
      </c>
      <c r="D160" s="2" t="str">
        <f t="shared" si="5"/>
        <v>POSIBLECATASTRÓFICO</v>
      </c>
      <c r="E160" s="19" t="s">
        <v>185</v>
      </c>
      <c r="F160" s="3"/>
      <c r="G160" s="3"/>
      <c r="H160" s="19"/>
      <c r="I160"/>
      <c r="J160"/>
      <c r="K160"/>
      <c r="L160"/>
      <c r="M160"/>
      <c r="N160"/>
      <c r="O160"/>
      <c r="P160"/>
      <c r="Q160"/>
      <c r="R160" s="19"/>
      <c r="S160" s="103"/>
      <c r="T160"/>
      <c r="U160" s="103"/>
      <c r="V160" s="103"/>
      <c r="W160" s="14"/>
      <c r="X160" s="14"/>
      <c r="Y160" s="14"/>
      <c r="Z160" s="14"/>
      <c r="AA160" s="3"/>
      <c r="AB160" s="3"/>
      <c r="AC160" s="103"/>
      <c r="AD160" s="62"/>
      <c r="AE160"/>
      <c r="AF160" s="19"/>
      <c r="AG160"/>
      <c r="AH160" s="103"/>
      <c r="AI160"/>
      <c r="AJ160" s="103"/>
      <c r="AK160"/>
      <c r="AL160" s="14"/>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row>
    <row r="161" spans="1:270" s="2" customFormat="1">
      <c r="B161" t="s">
        <v>62</v>
      </c>
      <c r="C161" t="s">
        <v>98</v>
      </c>
      <c r="D161" s="2" t="str">
        <f t="shared" si="5"/>
        <v>IMPROBABLEINSIGNIFICANTE</v>
      </c>
      <c r="E161" s="19" t="s">
        <v>187</v>
      </c>
      <c r="F161" s="3"/>
      <c r="G161" s="3"/>
      <c r="H161" s="19"/>
      <c r="I161"/>
      <c r="J161"/>
      <c r="K161"/>
      <c r="L161"/>
      <c r="M161"/>
      <c r="N161"/>
      <c r="O161"/>
      <c r="P161"/>
      <c r="Q161"/>
      <c r="R161" s="19"/>
      <c r="S161" s="103"/>
      <c r="T161"/>
      <c r="U161" s="103"/>
      <c r="V161" s="103"/>
      <c r="W161" s="14"/>
      <c r="X161" s="14"/>
      <c r="Y161" s="14"/>
      <c r="Z161" s="14"/>
      <c r="AA161" s="3"/>
      <c r="AB161" s="3"/>
      <c r="AC161" s="103"/>
      <c r="AD161" s="62"/>
      <c r="AE161"/>
      <c r="AF161" s="19"/>
      <c r="AG161"/>
      <c r="AH161" s="103"/>
      <c r="AI161"/>
      <c r="AJ161" s="103"/>
      <c r="AK161"/>
      <c r="AL161" s="14"/>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row>
    <row r="162" spans="1:270" s="2" customFormat="1">
      <c r="B162" t="s">
        <v>62</v>
      </c>
      <c r="C162" t="s">
        <v>81</v>
      </c>
      <c r="D162" s="2" t="str">
        <f t="shared" si="5"/>
        <v>IMPROBABLEMENOR</v>
      </c>
      <c r="E162" s="19" t="s">
        <v>187</v>
      </c>
      <c r="F162" s="3"/>
      <c r="G162" s="3"/>
      <c r="H162" s="19"/>
      <c r="I162"/>
      <c r="J162"/>
      <c r="K162"/>
      <c r="L162"/>
      <c r="M162"/>
      <c r="N162"/>
      <c r="O162"/>
      <c r="P162"/>
      <c r="Q162"/>
      <c r="R162" s="19"/>
      <c r="S162" s="103"/>
      <c r="T162"/>
      <c r="U162" s="103"/>
      <c r="V162" s="103"/>
      <c r="W162" s="14"/>
      <c r="X162" s="14"/>
      <c r="Y162" s="14"/>
      <c r="Z162" s="14"/>
      <c r="AA162" s="3"/>
      <c r="AB162" s="3"/>
      <c r="AC162" s="103"/>
      <c r="AD162" s="62"/>
      <c r="AE162"/>
      <c r="AF162" s="19"/>
      <c r="AG162"/>
      <c r="AH162" s="103"/>
      <c r="AI162"/>
      <c r="AJ162" s="103"/>
      <c r="AK162"/>
      <c r="AL162" s="14"/>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row>
    <row r="163" spans="1:270" s="2" customFormat="1">
      <c r="B163" t="s">
        <v>62</v>
      </c>
      <c r="C163" t="s">
        <v>60</v>
      </c>
      <c r="D163" s="2" t="str">
        <f t="shared" si="5"/>
        <v>IMPROBABLEMODERADO</v>
      </c>
      <c r="E163" s="19" t="s">
        <v>60</v>
      </c>
      <c r="F163" s="3"/>
      <c r="G163" s="3"/>
      <c r="H163" s="19"/>
      <c r="I163"/>
      <c r="J163"/>
      <c r="K163"/>
      <c r="L163"/>
      <c r="M163"/>
      <c r="N163"/>
      <c r="O163"/>
      <c r="P163"/>
      <c r="Q163"/>
      <c r="R163" s="19"/>
      <c r="S163" s="103"/>
      <c r="T163"/>
      <c r="U163" s="103"/>
      <c r="V163" s="103"/>
      <c r="W163" s="14"/>
      <c r="X163" s="14"/>
      <c r="Y163" s="14"/>
      <c r="Z163" s="14"/>
      <c r="AA163" s="3"/>
      <c r="AB163" s="3"/>
      <c r="AC163" s="103"/>
      <c r="AD163" s="62"/>
      <c r="AE163"/>
      <c r="AF163" s="19"/>
      <c r="AG163"/>
      <c r="AH163" s="103"/>
      <c r="AI163"/>
      <c r="AJ163" s="103"/>
      <c r="AK163"/>
      <c r="AL163" s="14"/>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row>
    <row r="164" spans="1:270" s="2" customFormat="1">
      <c r="B164" t="s">
        <v>62</v>
      </c>
      <c r="C164" t="s">
        <v>54</v>
      </c>
      <c r="D164" s="2" t="str">
        <f t="shared" si="5"/>
        <v>IMPROBABLEMAYOR</v>
      </c>
      <c r="E164" s="19" t="s">
        <v>184</v>
      </c>
      <c r="F164" s="3"/>
      <c r="G164" s="3"/>
      <c r="H164" s="19"/>
      <c r="I164"/>
      <c r="J164"/>
      <c r="K164"/>
      <c r="L164"/>
      <c r="M164"/>
      <c r="N164"/>
      <c r="O164"/>
      <c r="P164"/>
      <c r="Q164"/>
      <c r="R164" s="19"/>
      <c r="S164" s="103"/>
      <c r="T164"/>
      <c r="U164" s="103"/>
      <c r="V164" s="103"/>
      <c r="W164" s="14"/>
      <c r="X164" s="14"/>
      <c r="Y164" s="14"/>
      <c r="Z164" s="14"/>
      <c r="AA164" s="3"/>
      <c r="AB164" s="3"/>
      <c r="AC164" s="103"/>
      <c r="AD164" s="62"/>
      <c r="AE164"/>
      <c r="AF164" s="19"/>
      <c r="AG164"/>
      <c r="AH164" s="103"/>
      <c r="AI164"/>
      <c r="AJ164" s="103"/>
      <c r="AK164"/>
      <c r="AL164" s="1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row>
    <row r="165" spans="1:270" s="2" customFormat="1">
      <c r="B165" t="s">
        <v>62</v>
      </c>
      <c r="C165" t="s">
        <v>186</v>
      </c>
      <c r="D165" s="2" t="str">
        <f t="shared" si="5"/>
        <v>IMPROBABLECATASTRÓFICO</v>
      </c>
      <c r="E165" s="19" t="s">
        <v>185</v>
      </c>
      <c r="F165" s="3"/>
      <c r="G165" s="3"/>
      <c r="H165" s="19"/>
      <c r="I165"/>
      <c r="J165"/>
      <c r="K165"/>
      <c r="L165"/>
      <c r="M165"/>
      <c r="N165"/>
      <c r="O165"/>
      <c r="P165"/>
      <c r="Q165"/>
      <c r="R165" s="19"/>
      <c r="S165" s="103"/>
      <c r="T165"/>
      <c r="U165" s="103"/>
      <c r="V165" s="103"/>
      <c r="W165" s="14"/>
      <c r="X165" s="14"/>
      <c r="Y165" s="14"/>
      <c r="Z165" s="14"/>
      <c r="AA165" s="3"/>
      <c r="AB165" s="3"/>
      <c r="AC165" s="103"/>
      <c r="AD165" s="62"/>
      <c r="AE165"/>
      <c r="AF165" s="19"/>
      <c r="AG165"/>
      <c r="AH165" s="103"/>
      <c r="AI165"/>
      <c r="AJ165" s="103"/>
      <c r="AK165"/>
      <c r="AL165" s="14"/>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row>
    <row r="166" spans="1:270" s="2" customFormat="1">
      <c r="B166" t="s">
        <v>104</v>
      </c>
      <c r="C166" t="s">
        <v>98</v>
      </c>
      <c r="D166" s="2" t="str">
        <f t="shared" si="5"/>
        <v>RARA VEZINSIGNIFICANTE</v>
      </c>
      <c r="E166" s="19" t="s">
        <v>187</v>
      </c>
      <c r="F166" s="3"/>
      <c r="G166" s="3"/>
      <c r="H166" s="19"/>
      <c r="I166"/>
      <c r="J166"/>
      <c r="K166"/>
      <c r="L166"/>
      <c r="M166"/>
      <c r="N166"/>
      <c r="O166"/>
      <c r="P166"/>
      <c r="Q166"/>
      <c r="R166" s="19"/>
      <c r="S166" s="103"/>
      <c r="T166"/>
      <c r="U166" s="103"/>
      <c r="V166" s="103"/>
      <c r="W166" s="14"/>
      <c r="X166" s="14"/>
      <c r="Y166" s="14"/>
      <c r="Z166" s="14"/>
      <c r="AA166" s="3"/>
      <c r="AB166" s="3"/>
      <c r="AC166" s="103"/>
      <c r="AD166" s="62"/>
      <c r="AE166"/>
      <c r="AF166" s="19"/>
      <c r="AG166"/>
      <c r="AH166" s="103"/>
      <c r="AI166"/>
      <c r="AJ166" s="103"/>
      <c r="AK166"/>
      <c r="AL166" s="14"/>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row>
    <row r="167" spans="1:270" s="2" customFormat="1">
      <c r="B167" t="s">
        <v>104</v>
      </c>
      <c r="C167" t="s">
        <v>81</v>
      </c>
      <c r="D167" s="2" t="str">
        <f t="shared" si="5"/>
        <v>RARA VEZMENOR</v>
      </c>
      <c r="E167" s="19" t="s">
        <v>187</v>
      </c>
      <c r="F167" s="3"/>
      <c r="G167" s="3"/>
      <c r="H167" s="19" t="str">
        <f>+IFERROR(VLOOKUP(F167,$F$172:$H$176,3,FALSE)*VLOOKUP(G167,$G$172:$H$176,3,FALSE),"")</f>
        <v/>
      </c>
      <c r="I167"/>
      <c r="J167"/>
      <c r="K167"/>
      <c r="L167"/>
      <c r="M167"/>
      <c r="N167"/>
      <c r="O167"/>
      <c r="P167"/>
      <c r="Q167"/>
      <c r="R167" s="19"/>
      <c r="S167" s="103"/>
      <c r="T167"/>
      <c r="U167" s="103"/>
      <c r="V167" s="103"/>
      <c r="W167" s="14"/>
      <c r="X167" s="14"/>
      <c r="Y167" s="14"/>
      <c r="Z167" s="14"/>
      <c r="AA167" s="3"/>
      <c r="AB167" s="3"/>
      <c r="AC167" s="103"/>
      <c r="AD167" s="62"/>
      <c r="AE167"/>
      <c r="AF167" s="19"/>
      <c r="AG167"/>
      <c r="AH167" s="103"/>
      <c r="AI167"/>
      <c r="AJ167" s="103"/>
      <c r="AK167"/>
      <c r="AL167" s="14"/>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row>
    <row r="168" spans="1:270" s="2" customFormat="1">
      <c r="B168" t="s">
        <v>104</v>
      </c>
      <c r="C168" t="s">
        <v>60</v>
      </c>
      <c r="D168" s="2" t="str">
        <f t="shared" si="5"/>
        <v>RARA VEZMODERADO</v>
      </c>
      <c r="E168" s="19" t="s">
        <v>60</v>
      </c>
      <c r="F168" s="3"/>
      <c r="G168" s="3"/>
      <c r="H168" s="19" t="str">
        <f>+IFERROR(VLOOKUP(F168,$F$172:$H$176,3,FALSE)*VLOOKUP(G168,$G$172:$H$176,3,FALSE),"")</f>
        <v/>
      </c>
      <c r="I168"/>
      <c r="J168"/>
      <c r="K168"/>
      <c r="L168"/>
      <c r="M168"/>
      <c r="N168"/>
      <c r="O168"/>
      <c r="P168"/>
      <c r="Q168"/>
      <c r="R168" s="19"/>
      <c r="S168" s="103"/>
      <c r="T168"/>
      <c r="U168" s="103"/>
      <c r="V168" s="103"/>
      <c r="W168" s="14"/>
      <c r="X168" s="14"/>
      <c r="Y168" s="14"/>
      <c r="Z168" s="14"/>
      <c r="AA168" s="3"/>
      <c r="AB168" s="3"/>
      <c r="AC168" s="103"/>
      <c r="AD168" s="62"/>
      <c r="AE168"/>
      <c r="AF168" s="19"/>
      <c r="AG168"/>
      <c r="AH168" s="103"/>
      <c r="AI168"/>
      <c r="AJ168" s="103"/>
      <c r="AK168"/>
      <c r="AL168" s="14"/>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row>
    <row r="169" spans="1:270" s="2" customFormat="1">
      <c r="B169" t="s">
        <v>104</v>
      </c>
      <c r="C169" t="s">
        <v>54</v>
      </c>
      <c r="D169" s="2" t="str">
        <f t="shared" si="5"/>
        <v>RARA VEZMAYOR</v>
      </c>
      <c r="E169" s="19" t="s">
        <v>184</v>
      </c>
      <c r="F169" s="19"/>
      <c r="G169" s="19"/>
      <c r="H169" s="19"/>
      <c r="I169"/>
      <c r="J169"/>
      <c r="K169"/>
      <c r="L169"/>
      <c r="M169"/>
      <c r="N169"/>
      <c r="O169"/>
      <c r="P169"/>
      <c r="Q169"/>
      <c r="R169" s="19"/>
      <c r="S169" s="103"/>
      <c r="T169"/>
      <c r="U169" s="103"/>
      <c r="V169" s="103"/>
      <c r="W169" s="14"/>
      <c r="X169" s="14"/>
      <c r="Y169" s="14"/>
      <c r="Z169" s="14"/>
      <c r="AA169" s="19"/>
      <c r="AB169" s="19"/>
      <c r="AC169" s="103"/>
      <c r="AD169" s="62"/>
      <c r="AE169"/>
      <c r="AF169" s="19"/>
      <c r="AG169"/>
      <c r="AH169" s="103"/>
      <c r="AI169"/>
      <c r="AJ169" s="103"/>
      <c r="AK169"/>
      <c r="AL169" s="14"/>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row>
    <row r="170" spans="1:270" s="2" customFormat="1">
      <c r="B170" t="s">
        <v>104</v>
      </c>
      <c r="C170" t="s">
        <v>186</v>
      </c>
      <c r="D170" s="2" t="str">
        <f t="shared" si="5"/>
        <v>RARA VEZCATASTRÓFICO</v>
      </c>
      <c r="E170" s="19" t="s">
        <v>185</v>
      </c>
      <c r="F170" s="19"/>
      <c r="G170" s="19"/>
      <c r="H170" s="19"/>
      <c r="I170"/>
      <c r="J170"/>
      <c r="K170"/>
      <c r="L170"/>
      <c r="M170"/>
      <c r="N170"/>
      <c r="O170"/>
      <c r="P170"/>
      <c r="Q170"/>
      <c r="R170" s="19"/>
      <c r="S170" s="103"/>
      <c r="T170"/>
      <c r="U170" s="103"/>
      <c r="V170" s="103"/>
      <c r="W170" s="14"/>
      <c r="X170" s="14"/>
      <c r="Y170" s="14"/>
      <c r="Z170" s="14"/>
      <c r="AA170" s="19"/>
      <c r="AB170" s="19"/>
      <c r="AC170" s="103"/>
      <c r="AD170" s="62"/>
      <c r="AE170"/>
      <c r="AF170" s="19"/>
      <c r="AG170"/>
      <c r="AH170" s="103"/>
      <c r="AI170"/>
      <c r="AJ170" s="103"/>
      <c r="AK170"/>
      <c r="AL170" s="14"/>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row>
    <row r="171" spans="1:270" s="2" customFormat="1" ht="16">
      <c r="A171"/>
      <c r="B171"/>
      <c r="C171"/>
      <c r="D171"/>
      <c r="E171" s="19"/>
      <c r="F171" s="19"/>
      <c r="G171" s="19"/>
      <c r="H171" s="19"/>
      <c r="I171"/>
      <c r="J171"/>
      <c r="K171"/>
      <c r="L171"/>
      <c r="M171"/>
      <c r="N171"/>
      <c r="O171"/>
      <c r="P171"/>
      <c r="Q171"/>
      <c r="R171" s="19"/>
      <c r="S171" s="103"/>
      <c r="T171"/>
      <c r="U171" s="103"/>
      <c r="V171" s="103"/>
      <c r="W171" s="14"/>
      <c r="X171" s="14"/>
      <c r="Y171" s="14"/>
      <c r="Z171" s="14"/>
      <c r="AA171" s="19"/>
      <c r="AB171" s="19"/>
      <c r="AC171" s="103"/>
      <c r="AD171" s="62"/>
      <c r="AE171"/>
      <c r="AF171" s="19" t="s">
        <v>35</v>
      </c>
      <c r="AG171"/>
      <c r="AH171" s="103"/>
      <c r="AI171"/>
      <c r="AJ171" s="103" t="s">
        <v>36</v>
      </c>
      <c r="AK171"/>
      <c r="AL171" s="14"/>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row>
    <row r="172" spans="1:270" s="2" customFormat="1" ht="56">
      <c r="D172"/>
      <c r="E172" s="20" t="s">
        <v>117</v>
      </c>
      <c r="F172" s="20" t="s">
        <v>104</v>
      </c>
      <c r="G172" s="20" t="s">
        <v>98</v>
      </c>
      <c r="H172" s="20">
        <v>1</v>
      </c>
      <c r="J172" s="2" t="s">
        <v>57</v>
      </c>
      <c r="R172" s="20"/>
      <c r="S172" s="104" t="s">
        <v>120</v>
      </c>
      <c r="U172" s="104" t="s">
        <v>67</v>
      </c>
      <c r="V172" s="104" t="s">
        <v>67</v>
      </c>
      <c r="W172" s="91" t="s">
        <v>188</v>
      </c>
      <c r="X172" s="91"/>
      <c r="Y172" s="15" t="s">
        <v>67</v>
      </c>
      <c r="Z172" s="91" t="s">
        <v>188</v>
      </c>
      <c r="AA172" s="20" t="s">
        <v>104</v>
      </c>
      <c r="AB172" s="20" t="s">
        <v>98</v>
      </c>
      <c r="AC172" s="104"/>
      <c r="AD172" s="101"/>
      <c r="AF172" s="97" t="s">
        <v>189</v>
      </c>
      <c r="AG172" s="97" t="s">
        <v>190</v>
      </c>
      <c r="AH172" s="97">
        <v>100</v>
      </c>
      <c r="AI172" s="107" t="s">
        <v>191</v>
      </c>
      <c r="AJ172" s="97"/>
      <c r="AK172" s="97" t="s">
        <v>192</v>
      </c>
      <c r="AL172" s="97">
        <v>2</v>
      </c>
    </row>
    <row r="173" spans="1:270" s="2" customFormat="1" ht="56">
      <c r="D173"/>
      <c r="E173" s="20" t="s">
        <v>193</v>
      </c>
      <c r="F173" s="20" t="s">
        <v>62</v>
      </c>
      <c r="G173" s="20" t="s">
        <v>81</v>
      </c>
      <c r="H173" s="20">
        <v>2</v>
      </c>
      <c r="J173" s="2" t="s">
        <v>70</v>
      </c>
      <c r="R173" s="20"/>
      <c r="S173" s="104" t="s">
        <v>79</v>
      </c>
      <c r="U173" s="104" t="s">
        <v>60</v>
      </c>
      <c r="V173" s="104" t="s">
        <v>60</v>
      </c>
      <c r="W173" s="91" t="s">
        <v>194</v>
      </c>
      <c r="X173" s="91"/>
      <c r="Y173" s="15" t="s">
        <v>60</v>
      </c>
      <c r="Z173" s="91" t="s">
        <v>194</v>
      </c>
      <c r="AA173" s="20" t="s">
        <v>62</v>
      </c>
      <c r="AB173" s="20" t="s">
        <v>81</v>
      </c>
      <c r="AC173" s="104"/>
      <c r="AD173" s="101"/>
      <c r="AF173" s="97" t="s">
        <v>195</v>
      </c>
      <c r="AG173" s="97" t="s">
        <v>196</v>
      </c>
      <c r="AH173" s="97">
        <v>50</v>
      </c>
      <c r="AI173" s="107" t="s">
        <v>197</v>
      </c>
      <c r="AJ173" s="97"/>
      <c r="AK173" s="97" t="s">
        <v>198</v>
      </c>
      <c r="AL173" s="97">
        <v>1</v>
      </c>
    </row>
    <row r="174" spans="1:270" s="2" customFormat="1" ht="42">
      <c r="E174" s="20" t="s">
        <v>138</v>
      </c>
      <c r="F174" s="20" t="s">
        <v>53</v>
      </c>
      <c r="G174" s="20" t="s">
        <v>60</v>
      </c>
      <c r="H174" s="20">
        <v>3</v>
      </c>
      <c r="R174" s="20"/>
      <c r="S174" s="104" t="s">
        <v>141</v>
      </c>
      <c r="U174" s="104" t="s">
        <v>157</v>
      </c>
      <c r="V174" s="104" t="s">
        <v>157</v>
      </c>
      <c r="W174" s="91" t="s">
        <v>199</v>
      </c>
      <c r="X174" s="91"/>
      <c r="Y174" s="15" t="s">
        <v>157</v>
      </c>
      <c r="Z174" s="91" t="s">
        <v>199</v>
      </c>
      <c r="AA174" s="20" t="s">
        <v>53</v>
      </c>
      <c r="AB174" s="20" t="s">
        <v>60</v>
      </c>
      <c r="AC174" s="104"/>
      <c r="AD174" s="101"/>
      <c r="AF174" s="97" t="s">
        <v>200</v>
      </c>
      <c r="AG174" s="97" t="s">
        <v>201</v>
      </c>
      <c r="AH174" s="97">
        <v>0</v>
      </c>
      <c r="AI174" s="107" t="s">
        <v>202</v>
      </c>
      <c r="AJ174" s="97"/>
      <c r="AK174" s="97" t="s">
        <v>203</v>
      </c>
      <c r="AL174" s="97">
        <v>0</v>
      </c>
    </row>
    <row r="175" spans="1:270" s="2" customFormat="1" ht="56">
      <c r="E175" s="20" t="s">
        <v>95</v>
      </c>
      <c r="F175" s="20" t="s">
        <v>77</v>
      </c>
      <c r="G175" s="20" t="s">
        <v>54</v>
      </c>
      <c r="H175" s="20">
        <v>4</v>
      </c>
      <c r="R175" s="20"/>
      <c r="S175" s="104" t="s">
        <v>58</v>
      </c>
      <c r="U175" s="104"/>
      <c r="V175" s="104"/>
      <c r="W175" s="91" t="s">
        <v>204</v>
      </c>
      <c r="X175" s="91"/>
      <c r="Y175" s="15"/>
      <c r="Z175" s="91" t="s">
        <v>204</v>
      </c>
      <c r="AA175" s="20" t="s">
        <v>77</v>
      </c>
      <c r="AB175" s="20" t="s">
        <v>54</v>
      </c>
      <c r="AC175" s="104"/>
      <c r="AD175" s="101"/>
      <c r="AF175" s="97" t="s">
        <v>205</v>
      </c>
      <c r="AG175" s="97" t="s">
        <v>206</v>
      </c>
      <c r="AH175" s="97">
        <v>50</v>
      </c>
      <c r="AI175" s="108" t="s">
        <v>197</v>
      </c>
      <c r="AJ175" s="97"/>
      <c r="AK175" s="97" t="s">
        <v>192</v>
      </c>
      <c r="AL175" s="97">
        <v>2</v>
      </c>
    </row>
    <row r="176" spans="1:270" s="2" customFormat="1" ht="56">
      <c r="E176" s="20" t="s">
        <v>207</v>
      </c>
      <c r="F176" s="20" t="s">
        <v>183</v>
      </c>
      <c r="G176" s="20" t="s">
        <v>186</v>
      </c>
      <c r="H176" s="20">
        <v>5</v>
      </c>
      <c r="R176" s="20"/>
      <c r="S176" s="104"/>
      <c r="U176" s="104"/>
      <c r="V176" s="104"/>
      <c r="W176" s="91" t="s">
        <v>208</v>
      </c>
      <c r="X176" s="91"/>
      <c r="Y176" s="15"/>
      <c r="Z176" s="91" t="s">
        <v>208</v>
      </c>
      <c r="AA176" s="20" t="s">
        <v>183</v>
      </c>
      <c r="AB176" s="20" t="s">
        <v>186</v>
      </c>
      <c r="AC176" s="104"/>
      <c r="AD176" s="101"/>
      <c r="AF176" s="97" t="s">
        <v>209</v>
      </c>
      <c r="AG176" s="97" t="s">
        <v>210</v>
      </c>
      <c r="AH176" s="97">
        <v>50</v>
      </c>
      <c r="AI176" s="108" t="s">
        <v>197</v>
      </c>
      <c r="AJ176" s="97"/>
      <c r="AK176" s="97" t="s">
        <v>192</v>
      </c>
      <c r="AL176" s="97">
        <v>1</v>
      </c>
    </row>
    <row r="177" spans="1:270" s="2" customFormat="1" ht="42">
      <c r="E177" s="20" t="s">
        <v>211</v>
      </c>
      <c r="F177" s="20"/>
      <c r="G177" s="20"/>
      <c r="H177" s="20"/>
      <c r="R177" s="20"/>
      <c r="S177" s="104"/>
      <c r="U177" s="104"/>
      <c r="V177" s="104"/>
      <c r="W177" s="91" t="s">
        <v>212</v>
      </c>
      <c r="X177" s="91"/>
      <c r="Y177" s="15"/>
      <c r="Z177" s="91" t="s">
        <v>212</v>
      </c>
      <c r="AA177" s="20"/>
      <c r="AB177" s="20"/>
      <c r="AC177" s="104"/>
      <c r="AD177" s="101"/>
      <c r="AF177" s="97" t="s">
        <v>213</v>
      </c>
      <c r="AG177" s="97" t="s">
        <v>214</v>
      </c>
      <c r="AH177" s="97">
        <v>0</v>
      </c>
      <c r="AI177" s="108" t="s">
        <v>202</v>
      </c>
      <c r="AJ177" s="97"/>
      <c r="AK177" s="97" t="s">
        <v>198</v>
      </c>
      <c r="AL177" s="97">
        <v>0</v>
      </c>
    </row>
    <row r="178" spans="1:270" ht="42">
      <c r="A178" s="2"/>
      <c r="B178" s="2"/>
      <c r="C178" s="2"/>
      <c r="D178" s="2"/>
      <c r="E178" s="20" t="s">
        <v>52</v>
      </c>
      <c r="F178" s="20"/>
      <c r="G178" s="20"/>
      <c r="H178" s="20"/>
      <c r="I178" s="2"/>
      <c r="J178" s="2"/>
      <c r="K178" s="2"/>
      <c r="L178" s="2"/>
      <c r="M178" s="2"/>
      <c r="N178" s="2"/>
      <c r="O178" s="2"/>
      <c r="P178" s="2"/>
      <c r="Q178" s="2"/>
      <c r="R178" s="20"/>
      <c r="T178" s="2"/>
      <c r="W178" s="91" t="s">
        <v>215</v>
      </c>
      <c r="X178" s="91"/>
      <c r="Z178" s="91" t="s">
        <v>215</v>
      </c>
      <c r="AA178" s="20"/>
      <c r="AB178" s="20"/>
      <c r="AC178" s="104"/>
      <c r="AD178" s="101"/>
      <c r="AE178" s="2"/>
      <c r="AF178" s="97" t="s">
        <v>216</v>
      </c>
      <c r="AG178" s="97" t="s">
        <v>217</v>
      </c>
      <c r="AH178" s="97">
        <v>0</v>
      </c>
      <c r="AI178" s="108" t="s">
        <v>202</v>
      </c>
      <c r="AJ178" s="97"/>
      <c r="AK178" s="97" t="s">
        <v>203</v>
      </c>
      <c r="AL178" s="97">
        <v>0</v>
      </c>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c r="IW178" s="2"/>
      <c r="IX178" s="2"/>
      <c r="IY178" s="2"/>
      <c r="IZ178" s="2"/>
      <c r="JA178" s="2"/>
      <c r="JB178" s="2"/>
      <c r="JC178" s="2"/>
      <c r="JD178" s="2"/>
      <c r="JE178" s="2"/>
      <c r="JF178" s="2"/>
      <c r="JG178" s="2"/>
      <c r="JH178" s="2"/>
      <c r="JI178" s="2"/>
      <c r="JJ178" s="2"/>
    </row>
    <row r="179" spans="1:270" ht="42">
      <c r="A179" s="2"/>
      <c r="B179" s="2"/>
      <c r="C179" s="2"/>
      <c r="D179" s="2"/>
      <c r="E179" s="20" t="s">
        <v>161</v>
      </c>
      <c r="F179" s="20"/>
      <c r="G179" s="20"/>
      <c r="H179" s="20"/>
      <c r="I179" s="2"/>
      <c r="J179" s="2"/>
      <c r="K179" s="2"/>
      <c r="L179" s="2"/>
      <c r="M179" s="2"/>
      <c r="N179" s="2"/>
      <c r="O179" s="2"/>
      <c r="P179" s="2"/>
      <c r="Q179" s="2"/>
      <c r="R179" s="20"/>
      <c r="S179" s="104"/>
      <c r="T179" s="2"/>
      <c r="U179" s="104"/>
      <c r="V179" s="104"/>
      <c r="W179" s="91" t="s">
        <v>218</v>
      </c>
      <c r="X179" s="91"/>
      <c r="Y179" s="15"/>
      <c r="Z179" s="91" t="s">
        <v>218</v>
      </c>
      <c r="AA179" s="20"/>
      <c r="AB179" s="20" t="s">
        <v>219</v>
      </c>
      <c r="AC179" s="104"/>
      <c r="AD179" s="101"/>
      <c r="AE179" s="2"/>
      <c r="AF179" s="97" t="s">
        <v>220</v>
      </c>
      <c r="AG179" s="97" t="s">
        <v>221</v>
      </c>
      <c r="AH179" s="97">
        <v>0</v>
      </c>
      <c r="AI179" s="108" t="s">
        <v>202</v>
      </c>
      <c r="AJ179" s="97"/>
      <c r="AK179" s="97" t="s">
        <v>192</v>
      </c>
      <c r="AL179" s="97">
        <v>1</v>
      </c>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row>
    <row r="180" spans="1:270" ht="28">
      <c r="A180" s="2"/>
      <c r="B180" s="2"/>
      <c r="C180" s="2"/>
      <c r="D180" s="2"/>
      <c r="E180" s="20" t="s">
        <v>150</v>
      </c>
      <c r="F180" s="20"/>
      <c r="G180" s="20"/>
      <c r="H180" s="20"/>
      <c r="I180" s="2"/>
      <c r="J180" s="2"/>
      <c r="K180" s="2"/>
      <c r="L180" s="2"/>
      <c r="M180" s="2"/>
      <c r="N180" s="2"/>
      <c r="O180" s="2"/>
      <c r="P180" s="2"/>
      <c r="Q180" s="2"/>
      <c r="S180" s="104"/>
      <c r="U180" s="104"/>
      <c r="V180" s="104"/>
      <c r="W180" s="91" t="s">
        <v>222</v>
      </c>
      <c r="X180" s="91"/>
      <c r="Y180" s="15"/>
      <c r="Z180" s="91" t="s">
        <v>222</v>
      </c>
      <c r="AC180" s="104"/>
      <c r="AF180" s="19" t="s">
        <v>223</v>
      </c>
      <c r="AG180" s="20" t="s">
        <v>224</v>
      </c>
      <c r="AH180" s="104">
        <v>0</v>
      </c>
      <c r="AI180" s="108" t="s">
        <v>202</v>
      </c>
      <c r="AJ180" s="104"/>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c r="IW180" s="2"/>
      <c r="IX180" s="2"/>
      <c r="IY180" s="2"/>
      <c r="IZ180" s="2"/>
      <c r="JA180" s="2"/>
      <c r="JB180" s="2"/>
      <c r="JC180" s="2"/>
      <c r="JD180" s="2"/>
      <c r="JE180" s="2"/>
      <c r="JF180" s="2"/>
      <c r="JG180" s="2"/>
      <c r="JH180" s="2"/>
      <c r="JI180" s="2"/>
      <c r="JJ180" s="2"/>
    </row>
    <row r="181" spans="1:270">
      <c r="A181" s="2"/>
      <c r="B181" s="2"/>
      <c r="C181" s="2"/>
      <c r="D181" s="2"/>
      <c r="E181" s="20" t="s">
        <v>225</v>
      </c>
      <c r="F181" s="20"/>
      <c r="G181" s="20"/>
      <c r="H181" s="20"/>
      <c r="I181" s="2"/>
      <c r="J181" s="2"/>
      <c r="K181" s="2"/>
      <c r="L181" s="2"/>
      <c r="M181" s="2"/>
      <c r="N181" s="2"/>
      <c r="O181" s="2"/>
      <c r="P181" s="2"/>
      <c r="Q181" s="2"/>
      <c r="S181" s="104"/>
      <c r="U181" s="104"/>
      <c r="V181" s="104"/>
      <c r="W181" s="15"/>
      <c r="X181" s="15"/>
      <c r="Y181" s="15"/>
      <c r="Z181" s="15"/>
      <c r="AC181" s="104"/>
      <c r="AG181" s="2"/>
      <c r="AH181" s="104"/>
      <c r="AI181" s="2"/>
      <c r="AJ181" s="104"/>
      <c r="AK181" s="2"/>
      <c r="AL181" s="15"/>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c r="IW181" s="2"/>
      <c r="IX181" s="2"/>
      <c r="IY181" s="2"/>
      <c r="IZ181" s="2"/>
      <c r="JA181" s="2"/>
      <c r="JB181" s="2"/>
      <c r="JC181" s="2"/>
      <c r="JD181" s="2"/>
      <c r="JE181" s="2"/>
      <c r="JF181" s="2"/>
      <c r="JG181" s="2"/>
      <c r="JH181" s="2"/>
      <c r="JI181" s="2"/>
      <c r="JJ181" s="2"/>
    </row>
    <row r="182" spans="1:270">
      <c r="A182" s="2"/>
      <c r="B182" s="2"/>
      <c r="C182" s="2"/>
      <c r="D182" s="2"/>
      <c r="F182" s="20"/>
      <c r="G182" s="20"/>
      <c r="H182" s="20"/>
      <c r="I182" s="2"/>
      <c r="J182" s="2"/>
      <c r="K182" s="2"/>
      <c r="L182" s="2"/>
      <c r="M182" s="2"/>
      <c r="N182" s="2"/>
      <c r="O182" s="2"/>
      <c r="P182" s="2"/>
      <c r="Q182" s="2"/>
      <c r="S182" s="104"/>
      <c r="U182" s="104"/>
      <c r="V182" s="104"/>
      <c r="W182" s="15"/>
      <c r="X182" s="15"/>
      <c r="Y182" s="15"/>
      <c r="Z182" s="15"/>
      <c r="AC182" s="104"/>
      <c r="AG182" s="2"/>
      <c r="AH182" s="104"/>
      <c r="AI182" s="2"/>
      <c r="AJ182" s="104"/>
      <c r="AK182" s="2"/>
      <c r="AL182" s="15"/>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c r="IW182" s="2"/>
      <c r="IX182" s="2"/>
      <c r="IY182" s="2"/>
      <c r="IZ182" s="2"/>
      <c r="JA182" s="2"/>
      <c r="JB182" s="2"/>
      <c r="JC182" s="2"/>
      <c r="JD182" s="2"/>
      <c r="JE182" s="2"/>
      <c r="JF182" s="2"/>
      <c r="JG182" s="2"/>
      <c r="JH182" s="2"/>
      <c r="JI182" s="2"/>
      <c r="JJ182" s="2"/>
    </row>
    <row r="183" spans="1:270">
      <c r="A183" s="2"/>
      <c r="B183" s="2"/>
      <c r="C183" s="2"/>
      <c r="D183" s="2"/>
      <c r="F183" s="20"/>
      <c r="G183" s="20"/>
      <c r="H183" s="20"/>
      <c r="I183" s="2"/>
      <c r="J183" s="2"/>
      <c r="K183" s="2"/>
      <c r="L183" s="2"/>
      <c r="M183" s="2"/>
      <c r="N183" s="2"/>
      <c r="O183" s="2"/>
      <c r="P183" s="2"/>
      <c r="Q183" s="2"/>
      <c r="S183" s="104"/>
      <c r="U183" s="104"/>
      <c r="V183" s="104"/>
      <c r="W183" s="15"/>
      <c r="X183" s="15"/>
      <c r="Y183" s="15"/>
      <c r="Z183" s="15"/>
      <c r="AC183" s="104"/>
      <c r="AG183" s="2"/>
      <c r="AH183" s="104"/>
      <c r="AI183" s="2"/>
      <c r="AJ183" s="104"/>
      <c r="AK183" s="2"/>
      <c r="AL183" s="15"/>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c r="IW183" s="2"/>
      <c r="IX183" s="2"/>
      <c r="IY183" s="2"/>
      <c r="IZ183" s="2"/>
      <c r="JA183" s="2"/>
      <c r="JB183" s="2"/>
      <c r="JC183" s="2"/>
      <c r="JD183" s="2"/>
      <c r="JE183" s="2"/>
      <c r="JF183" s="2"/>
      <c r="JG183" s="2"/>
      <c r="JH183" s="2"/>
      <c r="JI183" s="2"/>
      <c r="JJ183" s="2"/>
    </row>
    <row r="184" spans="1:270">
      <c r="E184" s="20"/>
      <c r="I184" s="2"/>
      <c r="J184" s="2"/>
      <c r="K184" s="2"/>
      <c r="M184" s="2"/>
      <c r="N184" s="2"/>
      <c r="O184" s="2"/>
    </row>
    <row r="185" spans="1:270">
      <c r="E185" s="20"/>
      <c r="I185" s="2"/>
      <c r="J185" s="2"/>
      <c r="K185" s="2"/>
      <c r="M185" s="2"/>
      <c r="N185" s="2"/>
      <c r="O185" s="2"/>
    </row>
    <row r="186" spans="1:270">
      <c r="I186" s="2"/>
      <c r="J186" s="2"/>
      <c r="K186" s="2"/>
      <c r="M186" s="2"/>
      <c r="N186" s="2"/>
      <c r="O186" s="2"/>
    </row>
    <row r="187" spans="1:270">
      <c r="R187" s="20"/>
    </row>
    <row r="188" spans="1:270">
      <c r="R188" s="20"/>
    </row>
    <row r="189" spans="1:270">
      <c r="R189" s="20"/>
    </row>
  </sheetData>
  <sheetProtection formatRows="0" insertColumns="0" insertRows="0" insertHyperlinks="0" selectLockedCells="1" sort="0" autoFilter="0" pivotTables="0" selectUnlockedCells="1"/>
  <mergeCells count="131">
    <mergeCell ref="AJ8:AJ9"/>
    <mergeCell ref="AJ10:AJ11"/>
    <mergeCell ref="AG10:AG11"/>
    <mergeCell ref="AA10:AA11"/>
    <mergeCell ref="AB10:AB11"/>
    <mergeCell ref="AC10:AC11"/>
    <mergeCell ref="D19:D20"/>
    <mergeCell ref="M19:M20"/>
    <mergeCell ref="H10:H11"/>
    <mergeCell ref="G13:G14"/>
    <mergeCell ref="H13:H14"/>
    <mergeCell ref="E10:E11"/>
    <mergeCell ref="E13:E14"/>
    <mergeCell ref="F10:F11"/>
    <mergeCell ref="F13:F14"/>
    <mergeCell ref="G10:G11"/>
    <mergeCell ref="D10:D11"/>
    <mergeCell ref="I10:I11"/>
    <mergeCell ref="L19:L20"/>
    <mergeCell ref="X13:X14"/>
    <mergeCell ref="Y19:Y20"/>
    <mergeCell ref="Z19:Z20"/>
    <mergeCell ref="AJ13:AJ14"/>
    <mergeCell ref="C13:C14"/>
    <mergeCell ref="Q10:Q11"/>
    <mergeCell ref="Q13:Q14"/>
    <mergeCell ref="Y10:Y11"/>
    <mergeCell ref="Z10:Z11"/>
    <mergeCell ref="D13:D14"/>
    <mergeCell ref="U23:AL23"/>
    <mergeCell ref="A21:E21"/>
    <mergeCell ref="I21:P21"/>
    <mergeCell ref="Q19:Q20"/>
    <mergeCell ref="N19:N20"/>
    <mergeCell ref="O19:O20"/>
    <mergeCell ref="B8:B20"/>
    <mergeCell ref="A8:A20"/>
    <mergeCell ref="E19:E20"/>
    <mergeCell ref="C19:C20"/>
    <mergeCell ref="Y8:Y9"/>
    <mergeCell ref="Z8:Z9"/>
    <mergeCell ref="O10:O11"/>
    <mergeCell ref="X10:X11"/>
    <mergeCell ref="AL8:AL9"/>
    <mergeCell ref="AL10:AL11"/>
    <mergeCell ref="AH8:AH9"/>
    <mergeCell ref="AH10:AH11"/>
    <mergeCell ref="AL6:AM6"/>
    <mergeCell ref="R6:R7"/>
    <mergeCell ref="Z6:Z7"/>
    <mergeCell ref="C1:AK4"/>
    <mergeCell ref="AL1:AM1"/>
    <mergeCell ref="AL2:AM2"/>
    <mergeCell ref="AL3:AM3"/>
    <mergeCell ref="AL4:AM4"/>
    <mergeCell ref="O8:O9"/>
    <mergeCell ref="C8:C9"/>
    <mergeCell ref="D8:D9"/>
    <mergeCell ref="AG8:AG9"/>
    <mergeCell ref="T6:T7"/>
    <mergeCell ref="X8:X9"/>
    <mergeCell ref="Y6:Y7"/>
    <mergeCell ref="AA6:AC6"/>
    <mergeCell ref="AA8:AA9"/>
    <mergeCell ref="AB8:AB9"/>
    <mergeCell ref="AC8:AC9"/>
    <mergeCell ref="AH6:AI6"/>
    <mergeCell ref="AJ6:AK6"/>
    <mergeCell ref="AD6:AD7"/>
    <mergeCell ref="N8:N9"/>
    <mergeCell ref="Q8:Q9"/>
    <mergeCell ref="A1:B4"/>
    <mergeCell ref="AG6:AG7"/>
    <mergeCell ref="M6:O6"/>
    <mergeCell ref="U6:U7"/>
    <mergeCell ref="W6:W7"/>
    <mergeCell ref="V6:V7"/>
    <mergeCell ref="AE6:AE7"/>
    <mergeCell ref="AF6:AF7"/>
    <mergeCell ref="X6:X7"/>
    <mergeCell ref="F6:H6"/>
    <mergeCell ref="I6:L6"/>
    <mergeCell ref="A6:E6"/>
    <mergeCell ref="P6:P7"/>
    <mergeCell ref="Q6:Q7"/>
    <mergeCell ref="S6:S7"/>
    <mergeCell ref="C10:C11"/>
    <mergeCell ref="C15:C16"/>
    <mergeCell ref="F23:S23"/>
    <mergeCell ref="A23:D23"/>
    <mergeCell ref="N10:N11"/>
    <mergeCell ref="E8:E9"/>
    <mergeCell ref="F8:F9"/>
    <mergeCell ref="G8:G9"/>
    <mergeCell ref="H8:H9"/>
    <mergeCell ref="I8:I9"/>
    <mergeCell ref="J8:J9"/>
    <mergeCell ref="K8:K9"/>
    <mergeCell ref="L8:L9"/>
    <mergeCell ref="M8:M9"/>
    <mergeCell ref="J10:J11"/>
    <mergeCell ref="K10:K11"/>
    <mergeCell ref="L10:L11"/>
    <mergeCell ref="M10:M11"/>
    <mergeCell ref="F19:F20"/>
    <mergeCell ref="G19:G20"/>
    <mergeCell ref="H19:H20"/>
    <mergeCell ref="I19:I20"/>
    <mergeCell ref="J19:J20"/>
    <mergeCell ref="K19:K20"/>
    <mergeCell ref="AL13:AL14"/>
    <mergeCell ref="AJ19:AJ20"/>
    <mergeCell ref="AL19:AL20"/>
    <mergeCell ref="I13:I14"/>
    <mergeCell ref="J13:J14"/>
    <mergeCell ref="K13:K14"/>
    <mergeCell ref="L13:L14"/>
    <mergeCell ref="M13:M14"/>
    <mergeCell ref="N13:N14"/>
    <mergeCell ref="O13:O14"/>
    <mergeCell ref="AH19:AH20"/>
    <mergeCell ref="AA19:AA20"/>
    <mergeCell ref="AB19:AB20"/>
    <mergeCell ref="AC19:AC20"/>
    <mergeCell ref="AG13:AG14"/>
    <mergeCell ref="AH13:AH14"/>
    <mergeCell ref="Y13:Y14"/>
    <mergeCell ref="Z13:Z14"/>
    <mergeCell ref="AA13:AA14"/>
    <mergeCell ref="AB13:AB14"/>
    <mergeCell ref="AC13:AC14"/>
  </mergeCells>
  <phoneticPr fontId="12" type="noConversion"/>
  <conditionalFormatting sqref="K184">
    <cfRule type="cellIs" dxfId="82" priority="377" stopIfTrue="1" operator="between">
      <formula>30</formula>
      <formula>40</formula>
    </cfRule>
  </conditionalFormatting>
  <conditionalFormatting sqref="N184">
    <cfRule type="cellIs" dxfId="81" priority="345" stopIfTrue="1" operator="between">
      <formula>30</formula>
      <formula>40</formula>
    </cfRule>
  </conditionalFormatting>
  <conditionalFormatting sqref="G8 G24:G168 G21:G22 G12 G15:G18">
    <cfRule type="cellIs" dxfId="80" priority="432" stopIfTrue="1" operator="equal">
      <formula>$G$174</formula>
    </cfRule>
    <cfRule type="cellIs" dxfId="79" priority="433" stopIfTrue="1" operator="equal">
      <formula>$G$173</formula>
    </cfRule>
    <cfRule type="cellIs" dxfId="78" priority="434" stopIfTrue="1" operator="equal">
      <formula>$G$172</formula>
    </cfRule>
  </conditionalFormatting>
  <conditionalFormatting sqref="F8 F24:F168 F21:F22 F12 F15:F18">
    <cfRule type="cellIs" dxfId="77" priority="435" stopIfTrue="1" operator="equal">
      <formula>$F$174</formula>
    </cfRule>
    <cfRule type="cellIs" dxfId="76" priority="436" stopIfTrue="1" operator="equal">
      <formula>$F$173</formula>
    </cfRule>
    <cfRule type="cellIs" dxfId="75" priority="437" stopIfTrue="1" operator="equal">
      <formula>$F$172</formula>
    </cfRule>
  </conditionalFormatting>
  <conditionalFormatting sqref="N185">
    <cfRule type="cellIs" dxfId="74" priority="305" stopIfTrue="1" operator="between">
      <formula>30</formula>
      <formula>40</formula>
    </cfRule>
  </conditionalFormatting>
  <conditionalFormatting sqref="N186">
    <cfRule type="cellIs" dxfId="73" priority="304" stopIfTrue="1" operator="between">
      <formula>30</formula>
      <formula>40</formula>
    </cfRule>
  </conditionalFormatting>
  <conditionalFormatting sqref="K185">
    <cfRule type="cellIs" dxfId="72" priority="303" stopIfTrue="1" operator="between">
      <formula>30</formula>
      <formula>40</formula>
    </cfRule>
  </conditionalFormatting>
  <conditionalFormatting sqref="K186">
    <cfRule type="cellIs" dxfId="71" priority="302" stopIfTrue="1" operator="between">
      <formula>30</formula>
      <formula>40</formula>
    </cfRule>
  </conditionalFormatting>
  <conditionalFormatting sqref="AA24:AA168 AA21:AA22">
    <cfRule type="cellIs" dxfId="70" priority="89" stopIfTrue="1" operator="equal">
      <formula>#REF!</formula>
    </cfRule>
    <cfRule type="cellIs" dxfId="69" priority="90" operator="equal">
      <formula>#REF!</formula>
    </cfRule>
    <cfRule type="cellIs" dxfId="68" priority="91" operator="equal">
      <formula>#REF!</formula>
    </cfRule>
  </conditionalFormatting>
  <conditionalFormatting sqref="AB21:AB22 AB24:AB168">
    <cfRule type="cellIs" dxfId="67" priority="92" stopIfTrue="1" operator="equal">
      <formula>#REF!</formula>
    </cfRule>
    <cfRule type="cellIs" dxfId="66" priority="93" stopIfTrue="1" operator="equal">
      <formula>#REF!</formula>
    </cfRule>
    <cfRule type="cellIs" dxfId="65" priority="94" stopIfTrue="1" operator="equal">
      <formula>#REF!</formula>
    </cfRule>
  </conditionalFormatting>
  <conditionalFormatting sqref="AA8">
    <cfRule type="cellIs" dxfId="64" priority="83" stopIfTrue="1" operator="equal">
      <formula>$F$174</formula>
    </cfRule>
    <cfRule type="cellIs" dxfId="63" priority="84" stopIfTrue="1" operator="equal">
      <formula>$F$173</formula>
    </cfRule>
    <cfRule type="cellIs" dxfId="62" priority="85" stopIfTrue="1" operator="equal">
      <formula>$F$172</formula>
    </cfRule>
  </conditionalFormatting>
  <conditionalFormatting sqref="AB10 AB12:AB13 AB15:AB19">
    <cfRule type="cellIs" dxfId="61" priority="73" stopIfTrue="1" operator="equal">
      <formula>$G$172</formula>
    </cfRule>
  </conditionalFormatting>
  <conditionalFormatting sqref="AA10 AA8 AA12:AA13 AA15:AA19">
    <cfRule type="cellIs" dxfId="60" priority="76" stopIfTrue="1" operator="equal">
      <formula>$F$172</formula>
    </cfRule>
  </conditionalFormatting>
  <conditionalFormatting sqref="F12:F13 F8:F9 F15:F19">
    <cfRule type="cellIs" dxfId="59" priority="56" operator="equal">
      <formula>$F$175</formula>
    </cfRule>
    <cfRule type="cellIs" dxfId="58" priority="131" stopIfTrue="1" operator="equal">
      <formula>$F$174</formula>
    </cfRule>
    <cfRule type="cellIs" dxfId="57" priority="132" stopIfTrue="1" operator="equal">
      <formula>$F$173</formula>
    </cfRule>
    <cfRule type="cellIs" dxfId="56" priority="133" stopIfTrue="1" operator="equal">
      <formula>$F$172</formula>
    </cfRule>
  </conditionalFormatting>
  <conditionalFormatting sqref="G12:G13 G8:G9 G15:G19">
    <cfRule type="cellIs" dxfId="55" priority="128" stopIfTrue="1" operator="equal">
      <formula>$G$176</formula>
    </cfRule>
    <cfRule type="cellIs" dxfId="54" priority="129" stopIfTrue="1" operator="equal">
      <formula>$G$173</formula>
    </cfRule>
    <cfRule type="cellIs" dxfId="53" priority="130" stopIfTrue="1" operator="equal">
      <formula>$G$172</formula>
    </cfRule>
    <cfRule type="cellIs" dxfId="52" priority="137" stopIfTrue="1" operator="equal">
      <formula>$G$175</formula>
    </cfRule>
    <cfRule type="cellIs" dxfId="51" priority="138" stopIfTrue="1" operator="equal">
      <formula>$G$174</formula>
    </cfRule>
  </conditionalFormatting>
  <conditionalFormatting sqref="G10">
    <cfRule type="cellIs" dxfId="50" priority="50" stopIfTrue="1" operator="equal">
      <formula>$G$174</formula>
    </cfRule>
    <cfRule type="cellIs" dxfId="49" priority="51" stopIfTrue="1" operator="equal">
      <formula>$G$173</formula>
    </cfRule>
    <cfRule type="cellIs" dxfId="48" priority="52" stopIfTrue="1" operator="equal">
      <formula>$G$172</formula>
    </cfRule>
  </conditionalFormatting>
  <conditionalFormatting sqref="F10">
    <cfRule type="cellIs" dxfId="47" priority="53" stopIfTrue="1" operator="equal">
      <formula>$F$174</formula>
    </cfRule>
    <cfRule type="cellIs" dxfId="46" priority="54" stopIfTrue="1" operator="equal">
      <formula>$F$173</formula>
    </cfRule>
    <cfRule type="cellIs" dxfId="45" priority="55" stopIfTrue="1" operator="equal">
      <formula>$F$172</formula>
    </cfRule>
  </conditionalFormatting>
  <conditionalFormatting sqref="F10">
    <cfRule type="cellIs" dxfId="44" priority="37" operator="equal">
      <formula>$F$175</formula>
    </cfRule>
    <cfRule type="cellIs" dxfId="43" priority="42" stopIfTrue="1" operator="equal">
      <formula>$F$174</formula>
    </cfRule>
    <cfRule type="cellIs" dxfId="42" priority="43" stopIfTrue="1" operator="equal">
      <formula>$F$173</formula>
    </cfRule>
    <cfRule type="cellIs" dxfId="41" priority="44" stopIfTrue="1" operator="equal">
      <formula>$F$172</formula>
    </cfRule>
  </conditionalFormatting>
  <conditionalFormatting sqref="G10">
    <cfRule type="cellIs" dxfId="40" priority="39" stopIfTrue="1" operator="equal">
      <formula>$G$176</formula>
    </cfRule>
    <cfRule type="cellIs" dxfId="39" priority="40" stopIfTrue="1" operator="equal">
      <formula>$G$173</formula>
    </cfRule>
    <cfRule type="cellIs" dxfId="38" priority="41" stopIfTrue="1" operator="equal">
      <formula>$G$172</formula>
    </cfRule>
    <cfRule type="cellIs" dxfId="37" priority="45" stopIfTrue="1" operator="equal">
      <formula>$G$175</formula>
    </cfRule>
    <cfRule type="cellIs" dxfId="36" priority="46" stopIfTrue="1" operator="equal">
      <formula>$G$174</formula>
    </cfRule>
  </conditionalFormatting>
  <conditionalFormatting sqref="H12:H13 H8:H10 AC8:AC13 AC15:AC19">
    <cfRule type="cellIs" dxfId="35" priority="33" operator="equal">
      <formula>"BAJO"</formula>
    </cfRule>
    <cfRule type="cellIs" dxfId="34" priority="34" operator="equal">
      <formula>"MODERADO"</formula>
    </cfRule>
    <cfRule type="cellIs" dxfId="33" priority="35" operator="equal">
      <formula>"ALTO"</formula>
    </cfRule>
    <cfRule type="cellIs" dxfId="32" priority="36" operator="equal">
      <formula>"EXTREMO"</formula>
    </cfRule>
  </conditionalFormatting>
  <conditionalFormatting sqref="H15">
    <cfRule type="cellIs" dxfId="31" priority="17" operator="equal">
      <formula>"BAJO"</formula>
    </cfRule>
    <cfRule type="cellIs" dxfId="30" priority="18" operator="equal">
      <formula>"MODERADO"</formula>
    </cfRule>
    <cfRule type="cellIs" dxfId="29" priority="19" operator="equal">
      <formula>"ALTO"</formula>
    </cfRule>
    <cfRule type="cellIs" dxfId="28" priority="20" operator="equal">
      <formula>"EXTREMO"</formula>
    </cfRule>
  </conditionalFormatting>
  <conditionalFormatting sqref="H16">
    <cfRule type="cellIs" dxfId="27" priority="13" operator="equal">
      <formula>"BAJO"</formula>
    </cfRule>
    <cfRule type="cellIs" dxfId="26" priority="14" operator="equal">
      <formula>"MODERADO"</formula>
    </cfRule>
    <cfRule type="cellIs" dxfId="25" priority="15" operator="equal">
      <formula>"ALTO"</formula>
    </cfRule>
    <cfRule type="cellIs" dxfId="24" priority="16" operator="equal">
      <formula>"EXTREMO"</formula>
    </cfRule>
  </conditionalFormatting>
  <conditionalFormatting sqref="H17:H19">
    <cfRule type="cellIs" dxfId="23" priority="9" operator="equal">
      <formula>"BAJO"</formula>
    </cfRule>
    <cfRule type="cellIs" dxfId="22" priority="10" operator="equal">
      <formula>"MODERADO"</formula>
    </cfRule>
    <cfRule type="cellIs" dxfId="21" priority="11" operator="equal">
      <formula>"ALTO"</formula>
    </cfRule>
    <cfRule type="cellIs" dxfId="20" priority="12" operator="equal">
      <formula>"EXTREMO"</formula>
    </cfRule>
  </conditionalFormatting>
  <conditionalFormatting sqref="AA8:AA13 AA15:AA19">
    <cfRule type="cellIs" dxfId="19" priority="611" stopIfTrue="1" operator="equal">
      <formula>$AA$176</formula>
    </cfRule>
    <cfRule type="cellIs" dxfId="18" priority="612" stopIfTrue="1" operator="equal">
      <formula>$AA$173</formula>
    </cfRule>
    <cfRule type="cellIs" dxfId="17" priority="613" stopIfTrue="1" operator="equal">
      <formula>$AA$172</formula>
    </cfRule>
    <cfRule type="cellIs" dxfId="16" priority="614" stopIfTrue="1" operator="equal">
      <formula>$AA$175</formula>
    </cfRule>
    <cfRule type="cellIs" dxfId="15" priority="615" stopIfTrue="1" operator="equal">
      <formula>$AA$174</formula>
    </cfRule>
  </conditionalFormatting>
  <conditionalFormatting sqref="AB10:AB13 AB15:AB19">
    <cfRule type="cellIs" dxfId="14" priority="621" stopIfTrue="1" operator="equal">
      <formula>$AB$176</formula>
    </cfRule>
    <cfRule type="cellIs" dxfId="13" priority="622" stopIfTrue="1" operator="equal">
      <formula>$AB$173</formula>
    </cfRule>
    <cfRule type="cellIs" dxfId="12" priority="623" stopIfTrue="1" operator="equal">
      <formula>$AB$172</formula>
    </cfRule>
    <cfRule type="cellIs" dxfId="11" priority="624" stopIfTrue="1" operator="equal">
      <formula>$AB$175</formula>
    </cfRule>
    <cfRule type="cellIs" dxfId="10" priority="625" stopIfTrue="1" operator="equal">
      <formula>$AB$174</formula>
    </cfRule>
  </conditionalFormatting>
  <conditionalFormatting sqref="AB8">
    <cfRule type="cellIs" dxfId="9" priority="6" stopIfTrue="1" operator="equal">
      <formula>$G$174</formula>
    </cfRule>
    <cfRule type="cellIs" dxfId="8" priority="7" stopIfTrue="1" operator="equal">
      <formula>$G$173</formula>
    </cfRule>
    <cfRule type="cellIs" dxfId="7" priority="8" stopIfTrue="1" operator="equal">
      <formula>$G$172</formula>
    </cfRule>
  </conditionalFormatting>
  <conditionalFormatting sqref="AB8">
    <cfRule type="cellIs" dxfId="6" priority="1" stopIfTrue="1" operator="equal">
      <formula>$G$176</formula>
    </cfRule>
    <cfRule type="cellIs" dxfId="5" priority="2" stopIfTrue="1" operator="equal">
      <formula>$G$173</formula>
    </cfRule>
    <cfRule type="cellIs" dxfId="4" priority="3" stopIfTrue="1" operator="equal">
      <formula>$G$172</formula>
    </cfRule>
    <cfRule type="cellIs" dxfId="3" priority="4" stopIfTrue="1" operator="equal">
      <formula>$G$175</formula>
    </cfRule>
    <cfRule type="cellIs" dxfId="2" priority="5" stopIfTrue="1" operator="equal">
      <formula>$G$174</formula>
    </cfRule>
  </conditionalFormatting>
  <dataValidations count="13">
    <dataValidation type="list" allowBlank="1" showInputMessage="1" showErrorMessage="1" sqref="AL22 S24:S168 U24:Z168 U22:Z22 AH24:AH168 S22 AH22 AL24:AL168 AJ22 AJ24:AJ168" xr:uid="{00000000-0002-0000-0000-000000000000}">
      <formula1>$AH$172:$AH$179</formula1>
    </dataValidation>
    <dataValidation type="list" allowBlank="1" showInputMessage="1" showErrorMessage="1" sqref="F22 F15:F19 F12:F13 F8:F10 F24:F168 AA10 AA8 AA12:AA13 AA15:AA19" xr:uid="{00000000-0002-0000-0000-000001000000}">
      <formula1>$F$172:$F$176</formula1>
    </dataValidation>
    <dataValidation type="list" allowBlank="1" showInputMessage="1" showErrorMessage="1" sqref="G22 G15:G19 G12:G13 G8:G10 AB15:AB19 AB10 G24:G168 AB12:AB13 AB8" xr:uid="{00000000-0002-0000-0000-000002000000}">
      <formula1>$G$172:$G$176</formula1>
    </dataValidation>
    <dataValidation type="list" allowBlank="1" showInputMessage="1" showErrorMessage="1" sqref="R22 R24:R168 R8:R20" xr:uid="{00000000-0002-0000-0000-000003000000}">
      <formula1>$J$172:$J$173</formula1>
    </dataValidation>
    <dataValidation type="list" allowBlank="1" showInputMessage="1" showErrorMessage="1" sqref="E22 AA22:AB22 E24:E145 AA24:AB168" xr:uid="{00000000-0002-0000-0000-000004000000}">
      <formula1>#REF!</formula1>
    </dataValidation>
    <dataValidation type="list" allowBlank="1" showInputMessage="1" showErrorMessage="1" sqref="E8 E15:E19 E12:E13 E10" xr:uid="{00000000-0002-0000-0000-000005000000}">
      <formula1>$E$172:$E$181</formula1>
    </dataValidation>
    <dataValidation type="list" allowBlank="1" showInputMessage="1" showErrorMessage="1" sqref="S8:S20" xr:uid="{00000000-0002-0000-0000-000006000000}">
      <formula1>$S$172:$S$175</formula1>
    </dataValidation>
    <dataValidation type="list" allowBlank="1" showInputMessage="1" showErrorMessage="1" sqref="U8:U20" xr:uid="{00000000-0002-0000-0000-000007000000}">
      <formula1>$U$172:$U$174</formula1>
    </dataValidation>
    <dataValidation type="list" allowBlank="1" showInputMessage="1" showErrorMessage="1" sqref="V8:V20" xr:uid="{00000000-0002-0000-0000-000008000000}">
      <formula1>$V$172:$V$174</formula1>
    </dataValidation>
    <dataValidation type="list" allowBlank="1" showInputMessage="1" showErrorMessage="1" sqref="AH15:AH19 AJ15:AJ19 AH8:AH13 AJ8:AJ13 AL8:AL13 AL15:AL19" xr:uid="{00000000-0002-0000-0000-000009000000}">
      <formula1>$Y$172:$Y$174</formula1>
    </dataValidation>
    <dataValidation type="list" allowBlank="1" showInputMessage="1" showErrorMessage="1" sqref="X8:X13 X15:X20" xr:uid="{00000000-0002-0000-0000-00000A000000}">
      <formula1>"FUERTE,MODERADO,DÉBIL"</formula1>
    </dataValidation>
    <dataValidation type="list" allowBlank="1" showInputMessage="1" showErrorMessage="1" sqref="Y8:Y13 Y15:Y19" xr:uid="{00000000-0002-0000-0000-00000B000000}">
      <formula1>"DIRECTAMENTE,NO DISMINUYE"</formula1>
    </dataValidation>
    <dataValidation type="list" allowBlank="1" showInputMessage="1" showErrorMessage="1" sqref="Z8:Z13 Z15:Z19" xr:uid="{00000000-0002-0000-0000-00000C000000}">
      <formula1>"DIRECTAMENTE,INDIRECTAMENTE,NO DISMINUYE"</formula1>
    </dataValidation>
  </dataValidations>
  <pageMargins left="0" right="0" top="0.74803149606299213" bottom="0.74803149606299213" header="0.31496062992125984" footer="0.31496062992125984"/>
  <pageSetup paperSize="300"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57" operator="containsText" id="{7409C311-EEBB-4B57-823D-DBF9E60212B7}">
            <xm:f>NOT(ISERROR(SEARCH($F$176,F8)))</xm:f>
            <xm:f>$F$176</xm:f>
            <x14:dxf>
              <fill>
                <patternFill>
                  <bgColor rgb="FFFF0000"/>
                </patternFill>
              </fill>
            </x14:dxf>
          </x14:cfRule>
          <xm:sqref>F12:F13 F8:F9 F15:F19</xm:sqref>
        </x14:conditionalFormatting>
        <x14:conditionalFormatting xmlns:xm="http://schemas.microsoft.com/office/excel/2006/main">
          <x14:cfRule type="containsText" priority="38" operator="containsText" id="{EF3ECB73-17F7-4728-B8D6-8C95B767829F}">
            <xm:f>NOT(ISERROR(SEARCH($F$176,F10)))</xm:f>
            <xm:f>$F$176</xm:f>
            <x14:dxf>
              <fill>
                <patternFill>
                  <bgColor rgb="FFFF0000"/>
                </patternFill>
              </fill>
            </x14:dxf>
          </x14:cfRule>
          <xm:sqref>F10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A4" sqref="A4"/>
    </sheetView>
  </sheetViews>
  <sheetFormatPr baseColWidth="10" defaultColWidth="10.83203125" defaultRowHeight="15"/>
  <cols>
    <col min="1" max="1" width="57" customWidth="1"/>
    <col min="2" max="2" width="61.83203125" customWidth="1"/>
    <col min="3" max="3" width="29.5" customWidth="1"/>
  </cols>
  <sheetData>
    <row r="1" spans="1:2">
      <c r="A1" s="223" t="s">
        <v>226</v>
      </c>
      <c r="B1" s="223"/>
    </row>
    <row r="2" spans="1:2" ht="45" customHeight="1">
      <c r="A2" s="98" t="s">
        <v>227</v>
      </c>
      <c r="B2" s="99" t="s">
        <v>228</v>
      </c>
    </row>
    <row r="3" spans="1:2" ht="39" customHeight="1">
      <c r="A3" s="99" t="s">
        <v>229</v>
      </c>
      <c r="B3" s="98" t="s">
        <v>230</v>
      </c>
    </row>
    <row r="4" spans="1:2" ht="69.75" customHeight="1">
      <c r="A4" s="98" t="s">
        <v>231</v>
      </c>
      <c r="B4" s="99" t="s">
        <v>232</v>
      </c>
    </row>
    <row r="5" spans="1:2" ht="43.5" customHeight="1">
      <c r="A5" s="99" t="s">
        <v>233</v>
      </c>
      <c r="B5" s="98" t="s">
        <v>234</v>
      </c>
    </row>
    <row r="6" spans="1:2" ht="68.25" customHeight="1">
      <c r="A6" s="98" t="s">
        <v>235</v>
      </c>
      <c r="B6" s="99" t="s">
        <v>236</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workbookViewId="0">
      <selection activeCell="D38" sqref="D38"/>
    </sheetView>
  </sheetViews>
  <sheetFormatPr baseColWidth="10" defaultColWidth="10.83203125" defaultRowHeight="15"/>
  <cols>
    <col min="1" max="1" width="9.1640625" customWidth="1"/>
    <col min="2" max="2" width="19.33203125" customWidth="1"/>
    <col min="3" max="3" width="61.83203125" customWidth="1"/>
    <col min="4" max="4" width="60.5" customWidth="1"/>
    <col min="6" max="6" width="14.5" customWidth="1"/>
    <col min="7" max="7" width="67.33203125" customWidth="1"/>
    <col min="8" max="8" width="10.83203125" style="45"/>
  </cols>
  <sheetData>
    <row r="1" spans="1:9" ht="16" thickBot="1">
      <c r="A1" s="17" t="s">
        <v>237</v>
      </c>
    </row>
    <row r="2" spans="1:9" ht="16" thickBot="1">
      <c r="A2" s="30" t="s">
        <v>238</v>
      </c>
      <c r="B2" s="31" t="s">
        <v>239</v>
      </c>
      <c r="C2" s="32" t="s">
        <v>240</v>
      </c>
      <c r="D2" s="32" t="s">
        <v>241</v>
      </c>
    </row>
    <row r="3" spans="1:9" ht="40.5" customHeight="1" thickBot="1">
      <c r="A3" s="33">
        <v>1</v>
      </c>
      <c r="B3" s="34" t="s">
        <v>242</v>
      </c>
      <c r="C3" s="35" t="s">
        <v>243</v>
      </c>
      <c r="D3" s="35" t="s">
        <v>244</v>
      </c>
    </row>
    <row r="4" spans="1:9" ht="40.5" customHeight="1" thickBot="1">
      <c r="A4" s="33">
        <v>2</v>
      </c>
      <c r="B4" s="36" t="s">
        <v>245</v>
      </c>
      <c r="C4" s="35" t="s">
        <v>246</v>
      </c>
      <c r="D4" s="35" t="s">
        <v>247</v>
      </c>
    </row>
    <row r="5" spans="1:9" ht="40.5" customHeight="1" thickBot="1">
      <c r="A5" s="33">
        <v>3</v>
      </c>
      <c r="B5" s="37" t="s">
        <v>248</v>
      </c>
      <c r="C5" s="35" t="s">
        <v>246</v>
      </c>
      <c r="D5" s="35" t="s">
        <v>249</v>
      </c>
    </row>
    <row r="6" spans="1:9" ht="40.5" customHeight="1" thickBot="1">
      <c r="A6" s="33">
        <v>4</v>
      </c>
      <c r="B6" s="38" t="s">
        <v>250</v>
      </c>
      <c r="C6" s="35" t="s">
        <v>251</v>
      </c>
      <c r="D6" s="35" t="s">
        <v>252</v>
      </c>
    </row>
    <row r="7" spans="1:9" ht="40.5" customHeight="1" thickBot="1">
      <c r="A7" s="33">
        <v>5</v>
      </c>
      <c r="B7" s="39" t="s">
        <v>253</v>
      </c>
      <c r="C7" s="35" t="s">
        <v>254</v>
      </c>
      <c r="D7" s="35" t="s">
        <v>255</v>
      </c>
    </row>
    <row r="8" spans="1:9">
      <c r="F8" s="17"/>
    </row>
    <row r="9" spans="1:9" ht="15.75" customHeight="1" thickBot="1">
      <c r="A9" s="17" t="s">
        <v>256</v>
      </c>
      <c r="F9" s="17" t="s">
        <v>257</v>
      </c>
    </row>
    <row r="10" spans="1:9" ht="15.75" customHeight="1" thickBot="1">
      <c r="A10" s="30" t="s">
        <v>238</v>
      </c>
      <c r="B10" s="31" t="s">
        <v>239</v>
      </c>
      <c r="C10" s="32" t="s">
        <v>258</v>
      </c>
      <c r="D10" s="32" t="s">
        <v>259</v>
      </c>
      <c r="F10" s="246" t="s">
        <v>260</v>
      </c>
      <c r="G10" s="247"/>
      <c r="H10" s="246" t="s">
        <v>261</v>
      </c>
      <c r="I10" s="247"/>
    </row>
    <row r="11" spans="1:9" ht="18" customHeight="1">
      <c r="A11" s="230">
        <v>1</v>
      </c>
      <c r="B11" s="233" t="s">
        <v>262</v>
      </c>
      <c r="C11" s="40" t="s">
        <v>263</v>
      </c>
      <c r="D11" s="40" t="s">
        <v>264</v>
      </c>
      <c r="F11" s="48" t="s">
        <v>265</v>
      </c>
      <c r="G11" s="47" t="s">
        <v>266</v>
      </c>
      <c r="H11" s="48" t="s">
        <v>267</v>
      </c>
      <c r="I11" s="48" t="s">
        <v>268</v>
      </c>
    </row>
    <row r="12" spans="1:9" ht="18" customHeight="1">
      <c r="A12" s="231"/>
      <c r="B12" s="234"/>
      <c r="C12" s="40" t="s">
        <v>269</v>
      </c>
      <c r="D12" s="40" t="s">
        <v>270</v>
      </c>
      <c r="F12" s="49">
        <v>1</v>
      </c>
      <c r="G12" s="50" t="s">
        <v>271</v>
      </c>
      <c r="H12" s="80">
        <v>1</v>
      </c>
      <c r="I12" s="46"/>
    </row>
    <row r="13" spans="1:9" ht="27" customHeight="1">
      <c r="A13" s="231"/>
      <c r="B13" s="234"/>
      <c r="C13" s="40" t="s">
        <v>272</v>
      </c>
      <c r="D13" s="40" t="s">
        <v>273</v>
      </c>
      <c r="F13" s="49">
        <v>2</v>
      </c>
      <c r="G13" s="50" t="s">
        <v>274</v>
      </c>
      <c r="H13" s="80">
        <v>1</v>
      </c>
      <c r="I13" s="46"/>
    </row>
    <row r="14" spans="1:9" ht="36.75" customHeight="1">
      <c r="A14" s="231"/>
      <c r="B14" s="234"/>
      <c r="C14" s="40" t="s">
        <v>275</v>
      </c>
      <c r="D14" s="40" t="s">
        <v>276</v>
      </c>
      <c r="F14" s="49">
        <v>3</v>
      </c>
      <c r="G14" s="50" t="s">
        <v>277</v>
      </c>
      <c r="H14" s="80">
        <v>1</v>
      </c>
      <c r="I14" s="46"/>
    </row>
    <row r="15" spans="1:9" ht="18" customHeight="1">
      <c r="A15" s="231"/>
      <c r="B15" s="234"/>
      <c r="C15" s="40" t="s">
        <v>278</v>
      </c>
      <c r="D15" s="40" t="s">
        <v>279</v>
      </c>
      <c r="F15" s="49">
        <v>4</v>
      </c>
      <c r="G15" s="50" t="s">
        <v>280</v>
      </c>
      <c r="H15" s="80">
        <v>1</v>
      </c>
      <c r="I15" s="46"/>
    </row>
    <row r="16" spans="1:9" ht="18" customHeight="1" thickBot="1">
      <c r="A16" s="232"/>
      <c r="B16" s="235"/>
      <c r="C16" s="41" t="s">
        <v>281</v>
      </c>
      <c r="D16" s="41" t="s">
        <v>282</v>
      </c>
      <c r="F16" s="49">
        <v>5</v>
      </c>
      <c r="G16" s="50" t="s">
        <v>283</v>
      </c>
      <c r="H16" s="80">
        <v>1</v>
      </c>
      <c r="I16" s="46"/>
    </row>
    <row r="17" spans="1:9" ht="18" customHeight="1">
      <c r="A17" s="236">
        <v>2</v>
      </c>
      <c r="B17" s="237" t="s">
        <v>284</v>
      </c>
      <c r="C17" s="40" t="s">
        <v>285</v>
      </c>
      <c r="D17" s="40" t="s">
        <v>286</v>
      </c>
      <c r="F17" s="49">
        <v>6</v>
      </c>
      <c r="G17" s="50" t="s">
        <v>287</v>
      </c>
      <c r="H17" s="80"/>
      <c r="I17" s="46"/>
    </row>
    <row r="18" spans="1:9" ht="30.75" customHeight="1">
      <c r="A18" s="231"/>
      <c r="B18" s="238"/>
      <c r="C18" s="40" t="s">
        <v>288</v>
      </c>
      <c r="D18" s="40" t="s">
        <v>289</v>
      </c>
      <c r="F18" s="51">
        <v>7</v>
      </c>
      <c r="G18" s="52" t="s">
        <v>290</v>
      </c>
      <c r="H18" s="81">
        <v>1</v>
      </c>
      <c r="I18" s="53"/>
    </row>
    <row r="19" spans="1:9" ht="24.75" customHeight="1">
      <c r="A19" s="231"/>
      <c r="B19" s="238"/>
      <c r="C19" s="40" t="s">
        <v>291</v>
      </c>
      <c r="D19" s="40" t="s">
        <v>292</v>
      </c>
      <c r="F19" s="49">
        <v>8</v>
      </c>
      <c r="G19" s="147" t="s">
        <v>293</v>
      </c>
      <c r="H19" s="49">
        <v>1</v>
      </c>
      <c r="I19" s="49"/>
    </row>
    <row r="20" spans="1:9" ht="42" customHeight="1">
      <c r="A20" s="231"/>
      <c r="B20" s="238"/>
      <c r="C20" s="40" t="s">
        <v>294</v>
      </c>
      <c r="D20" s="40" t="s">
        <v>295</v>
      </c>
      <c r="F20" s="49">
        <v>9</v>
      </c>
      <c r="G20" s="50" t="s">
        <v>296</v>
      </c>
      <c r="H20" s="49"/>
      <c r="I20" s="49"/>
    </row>
    <row r="21" spans="1:9" ht="18" customHeight="1">
      <c r="A21" s="231"/>
      <c r="B21" s="238"/>
      <c r="C21" s="40" t="s">
        <v>297</v>
      </c>
      <c r="D21" s="40" t="s">
        <v>298</v>
      </c>
      <c r="F21" s="49">
        <v>10</v>
      </c>
      <c r="G21" s="50" t="s">
        <v>299</v>
      </c>
      <c r="H21" s="49">
        <v>1</v>
      </c>
      <c r="I21" s="49"/>
    </row>
    <row r="22" spans="1:9" ht="18" customHeight="1" thickBot="1">
      <c r="A22" s="232"/>
      <c r="B22" s="239"/>
      <c r="C22" s="41" t="s">
        <v>281</v>
      </c>
      <c r="D22" s="41" t="s">
        <v>300</v>
      </c>
      <c r="F22" s="49">
        <v>11</v>
      </c>
      <c r="G22" s="50" t="s">
        <v>301</v>
      </c>
      <c r="H22" s="49">
        <v>1</v>
      </c>
      <c r="I22" s="49"/>
    </row>
    <row r="23" spans="1:9" ht="18" customHeight="1">
      <c r="A23" s="236">
        <v>3</v>
      </c>
      <c r="B23" s="241" t="s">
        <v>302</v>
      </c>
      <c r="C23" s="42" t="s">
        <v>303</v>
      </c>
      <c r="D23" s="42" t="s">
        <v>304</v>
      </c>
      <c r="F23" s="49">
        <v>12</v>
      </c>
      <c r="G23" s="50" t="s">
        <v>305</v>
      </c>
      <c r="H23" s="49">
        <v>1</v>
      </c>
      <c r="I23" s="49"/>
    </row>
    <row r="24" spans="1:9" ht="36" customHeight="1">
      <c r="A24" s="231"/>
      <c r="B24" s="242"/>
      <c r="C24" s="40" t="s">
        <v>306</v>
      </c>
      <c r="D24" s="40" t="s">
        <v>307</v>
      </c>
      <c r="F24" s="49">
        <v>13</v>
      </c>
      <c r="G24" s="50" t="s">
        <v>308</v>
      </c>
      <c r="H24" s="49">
        <v>1</v>
      </c>
      <c r="I24" s="49"/>
    </row>
    <row r="25" spans="1:9" ht="26.25" customHeight="1">
      <c r="A25" s="231"/>
      <c r="B25" s="242"/>
      <c r="C25" s="40" t="s">
        <v>309</v>
      </c>
      <c r="D25" s="40" t="s">
        <v>310</v>
      </c>
      <c r="F25" s="49">
        <v>14</v>
      </c>
      <c r="G25" s="50" t="s">
        <v>311</v>
      </c>
      <c r="H25" s="49">
        <v>1</v>
      </c>
      <c r="I25" s="49"/>
    </row>
    <row r="26" spans="1:9" ht="25.5" customHeight="1">
      <c r="A26" s="231"/>
      <c r="B26" s="242"/>
      <c r="C26" s="40" t="s">
        <v>312</v>
      </c>
      <c r="D26" s="40" t="s">
        <v>313</v>
      </c>
      <c r="F26" s="49">
        <v>15</v>
      </c>
      <c r="G26" s="50" t="s">
        <v>314</v>
      </c>
      <c r="H26" s="49"/>
      <c r="I26" s="49"/>
    </row>
    <row r="27" spans="1:9" ht="28.5" customHeight="1">
      <c r="A27" s="231"/>
      <c r="B27" s="242"/>
      <c r="C27" s="40" t="s">
        <v>315</v>
      </c>
      <c r="D27" s="40" t="s">
        <v>316</v>
      </c>
      <c r="F27" s="49">
        <v>16</v>
      </c>
      <c r="G27" s="50" t="s">
        <v>317</v>
      </c>
      <c r="H27" s="49"/>
      <c r="I27" s="49"/>
    </row>
    <row r="28" spans="1:9" ht="24.75" customHeight="1">
      <c r="A28" s="231"/>
      <c r="B28" s="242"/>
      <c r="C28" s="40" t="s">
        <v>318</v>
      </c>
      <c r="D28" s="40" t="s">
        <v>319</v>
      </c>
      <c r="F28" s="49">
        <v>17</v>
      </c>
      <c r="G28" s="50" t="s">
        <v>320</v>
      </c>
      <c r="H28" s="49"/>
      <c r="I28" s="49"/>
    </row>
    <row r="29" spans="1:9" ht="27.75" customHeight="1">
      <c r="A29" s="231"/>
      <c r="B29" s="242"/>
      <c r="C29" s="43"/>
      <c r="D29" s="40" t="s">
        <v>321</v>
      </c>
      <c r="F29" s="49">
        <v>18</v>
      </c>
      <c r="G29" s="50" t="s">
        <v>322</v>
      </c>
      <c r="H29" s="49"/>
      <c r="I29" s="49"/>
    </row>
    <row r="30" spans="1:9" ht="24.75" customHeight="1">
      <c r="A30" s="231"/>
      <c r="B30" s="242"/>
      <c r="C30" s="43"/>
      <c r="D30" s="40" t="s">
        <v>323</v>
      </c>
      <c r="F30" s="49">
        <v>19</v>
      </c>
      <c r="G30" s="50" t="s">
        <v>324</v>
      </c>
      <c r="H30" s="49"/>
      <c r="I30" s="49"/>
    </row>
    <row r="31" spans="1:9" ht="31.5" customHeight="1" thickBot="1">
      <c r="A31" s="240"/>
      <c r="B31" s="243"/>
      <c r="C31" s="44"/>
      <c r="D31" s="41" t="s">
        <v>325</v>
      </c>
      <c r="F31" s="54" t="s">
        <v>326</v>
      </c>
      <c r="G31" s="54"/>
      <c r="H31" s="54">
        <f>SUM(H12:H30)</f>
        <v>12</v>
      </c>
      <c r="I31" s="54"/>
    </row>
    <row r="32" spans="1:9">
      <c r="A32" s="230">
        <v>4</v>
      </c>
      <c r="B32" s="248" t="s">
        <v>327</v>
      </c>
      <c r="C32" s="40" t="s">
        <v>328</v>
      </c>
      <c r="D32" s="40" t="s">
        <v>329</v>
      </c>
      <c r="F32" s="244" t="s">
        <v>330</v>
      </c>
      <c r="G32" s="244"/>
      <c r="H32" s="244"/>
      <c r="I32" s="245"/>
    </row>
    <row r="33" spans="1:7">
      <c r="A33" s="231"/>
      <c r="B33" s="249"/>
      <c r="C33" s="40" t="s">
        <v>331</v>
      </c>
      <c r="D33" s="40" t="s">
        <v>332</v>
      </c>
    </row>
    <row r="34" spans="1:7" ht="29.25" customHeight="1">
      <c r="A34" s="231"/>
      <c r="B34" s="249"/>
      <c r="C34" s="40" t="s">
        <v>333</v>
      </c>
      <c r="D34" s="40" t="s">
        <v>334</v>
      </c>
    </row>
    <row r="35" spans="1:7" ht="24.75" customHeight="1">
      <c r="A35" s="231"/>
      <c r="B35" s="249"/>
      <c r="C35" s="40" t="s">
        <v>335</v>
      </c>
      <c r="D35" s="40" t="s">
        <v>336</v>
      </c>
      <c r="F35" t="s">
        <v>337</v>
      </c>
    </row>
    <row r="36" spans="1:7" ht="37.5" customHeight="1">
      <c r="A36" s="231"/>
      <c r="B36" s="249"/>
      <c r="C36" s="40" t="s">
        <v>338</v>
      </c>
      <c r="D36" s="40" t="s">
        <v>339</v>
      </c>
      <c r="F36" t="s">
        <v>340</v>
      </c>
    </row>
    <row r="37" spans="1:7" ht="28">
      <c r="A37" s="231"/>
      <c r="B37" s="249"/>
      <c r="C37" s="40" t="s">
        <v>341</v>
      </c>
      <c r="D37" s="40" t="s">
        <v>342</v>
      </c>
      <c r="F37" t="s">
        <v>343</v>
      </c>
    </row>
    <row r="38" spans="1:7" ht="29" thickBot="1">
      <c r="A38" s="231"/>
      <c r="B38" s="249"/>
      <c r="C38" s="43"/>
      <c r="D38" s="40" t="s">
        <v>344</v>
      </c>
    </row>
    <row r="39" spans="1:7" ht="29" thickBot="1">
      <c r="A39" s="240"/>
      <c r="B39" s="250"/>
      <c r="C39" s="44"/>
      <c r="D39" s="41" t="s">
        <v>345</v>
      </c>
      <c r="F39" s="55" t="s">
        <v>302</v>
      </c>
      <c r="G39" s="60" t="s">
        <v>346</v>
      </c>
    </row>
    <row r="40" spans="1:7" ht="16" thickBot="1">
      <c r="A40" s="224">
        <v>5</v>
      </c>
      <c r="B40" s="227" t="s">
        <v>347</v>
      </c>
      <c r="C40" s="42" t="s">
        <v>348</v>
      </c>
      <c r="D40" s="42" t="s">
        <v>349</v>
      </c>
      <c r="F40" s="56" t="s">
        <v>327</v>
      </c>
      <c r="G40" s="61" t="s">
        <v>350</v>
      </c>
    </row>
    <row r="41" spans="1:7" ht="16" thickBot="1">
      <c r="A41" s="225"/>
      <c r="B41" s="228"/>
      <c r="C41" s="40" t="s">
        <v>351</v>
      </c>
      <c r="D41" s="40" t="s">
        <v>352</v>
      </c>
      <c r="F41" s="59" t="s">
        <v>347</v>
      </c>
      <c r="G41" s="60" t="s">
        <v>353</v>
      </c>
    </row>
    <row r="42" spans="1:7" ht="28">
      <c r="A42" s="225"/>
      <c r="B42" s="228"/>
      <c r="C42" s="40" t="s">
        <v>354</v>
      </c>
      <c r="D42" s="40" t="s">
        <v>332</v>
      </c>
      <c r="F42" s="57"/>
    </row>
    <row r="43" spans="1:7" ht="42">
      <c r="A43" s="225"/>
      <c r="B43" s="228"/>
      <c r="C43" s="40" t="s">
        <v>355</v>
      </c>
      <c r="D43" s="40" t="s">
        <v>356</v>
      </c>
      <c r="F43" s="57"/>
    </row>
    <row r="44" spans="1:7" ht="28">
      <c r="A44" s="225"/>
      <c r="B44" s="228"/>
      <c r="C44" s="40" t="s">
        <v>357</v>
      </c>
      <c r="D44" s="40" t="s">
        <v>358</v>
      </c>
      <c r="F44" s="57"/>
    </row>
    <row r="45" spans="1:7" ht="28">
      <c r="A45" s="225"/>
      <c r="B45" s="228"/>
      <c r="C45" s="40" t="s">
        <v>359</v>
      </c>
      <c r="D45" s="40" t="s">
        <v>360</v>
      </c>
      <c r="F45" s="57"/>
    </row>
    <row r="46" spans="1:7" ht="28">
      <c r="A46" s="225"/>
      <c r="B46" s="228"/>
      <c r="C46" s="43"/>
      <c r="D46" s="40" t="s">
        <v>361</v>
      </c>
      <c r="F46" s="57"/>
    </row>
    <row r="47" spans="1:7" ht="29" thickBot="1">
      <c r="A47" s="226"/>
      <c r="B47" s="229"/>
      <c r="C47" s="44"/>
      <c r="D47" s="41" t="s">
        <v>362</v>
      </c>
      <c r="F47" s="57"/>
    </row>
    <row r="48" spans="1:7">
      <c r="F48" s="58"/>
    </row>
  </sheetData>
  <mergeCells count="13">
    <mergeCell ref="F32:I32"/>
    <mergeCell ref="H10:I10"/>
    <mergeCell ref="F10:G10"/>
    <mergeCell ref="A32:A39"/>
    <mergeCell ref="B32:B39"/>
    <mergeCell ref="A40:A47"/>
    <mergeCell ref="B40:B47"/>
    <mergeCell ref="A11:A16"/>
    <mergeCell ref="B11:B16"/>
    <mergeCell ref="A17:A22"/>
    <mergeCell ref="B17:B22"/>
    <mergeCell ref="A23:A31"/>
    <mergeCell ref="B23:B3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
  <sheetViews>
    <sheetView workbookViewId="0">
      <selection activeCell="B19" sqref="B19"/>
    </sheetView>
  </sheetViews>
  <sheetFormatPr baseColWidth="10" defaultColWidth="10.83203125" defaultRowHeight="15"/>
  <cols>
    <col min="1" max="1" width="30.33203125" customWidth="1"/>
    <col min="2" max="2" width="61.83203125" customWidth="1"/>
    <col min="3" max="3" width="29.5" customWidth="1"/>
  </cols>
  <sheetData>
    <row r="2" spans="1:3">
      <c r="A2" s="251" t="s">
        <v>363</v>
      </c>
      <c r="B2" s="251"/>
      <c r="C2" s="63" t="s">
        <v>364</v>
      </c>
    </row>
    <row r="3" spans="1:3" ht="59.25" customHeight="1">
      <c r="A3" s="63" t="s">
        <v>365</v>
      </c>
      <c r="B3" s="64" t="s">
        <v>366</v>
      </c>
      <c r="C3" s="64" t="s">
        <v>367</v>
      </c>
    </row>
    <row r="4" spans="1:3" ht="61">
      <c r="A4" s="63" t="s">
        <v>368</v>
      </c>
      <c r="B4" s="64" t="s">
        <v>369</v>
      </c>
      <c r="C4" s="64" t="s">
        <v>370</v>
      </c>
    </row>
  </sheetData>
  <mergeCells count="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15"/>
  <sheetViews>
    <sheetView workbookViewId="0">
      <selection activeCell="D6" sqref="D6"/>
    </sheetView>
  </sheetViews>
  <sheetFormatPr baseColWidth="10" defaultColWidth="10.83203125" defaultRowHeight="15"/>
  <cols>
    <col min="1" max="1" width="28.83203125" customWidth="1"/>
    <col min="2" max="2" width="61.83203125" customWidth="1"/>
  </cols>
  <sheetData>
    <row r="2" spans="1:2">
      <c r="A2" s="251" t="s">
        <v>371</v>
      </c>
      <c r="B2" s="251"/>
    </row>
    <row r="3" spans="1:2" ht="45.75" customHeight="1">
      <c r="A3" s="63" t="s">
        <v>372</v>
      </c>
      <c r="B3" s="73" t="s">
        <v>373</v>
      </c>
    </row>
    <row r="4" spans="1:2" ht="45">
      <c r="A4" s="74" t="s">
        <v>374</v>
      </c>
      <c r="B4" s="73" t="s">
        <v>375</v>
      </c>
    </row>
    <row r="5" spans="1:2" ht="30">
      <c r="A5" s="63" t="s">
        <v>376</v>
      </c>
      <c r="B5" s="73" t="s">
        <v>377</v>
      </c>
    </row>
    <row r="6" spans="1:2" ht="30">
      <c r="A6" s="63" t="s">
        <v>378</v>
      </c>
      <c r="B6" s="73" t="s">
        <v>379</v>
      </c>
    </row>
    <row r="15" spans="1:2">
      <c r="B15" s="100"/>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81"/>
  <sheetViews>
    <sheetView topLeftCell="C4" zoomScale="90" zoomScaleNormal="90" workbookViewId="0">
      <selection activeCell="E68" sqref="E68"/>
    </sheetView>
  </sheetViews>
  <sheetFormatPr baseColWidth="10" defaultColWidth="10.83203125" defaultRowHeight="15"/>
  <cols>
    <col min="1" max="1" width="19.83203125" customWidth="1"/>
    <col min="2" max="2" width="54.6640625" customWidth="1"/>
    <col min="3" max="3" width="22.5" customWidth="1"/>
    <col min="4" max="4" width="13.83203125" customWidth="1"/>
    <col min="5" max="5" width="12.5" style="45" customWidth="1"/>
    <col min="7" max="7" width="20" customWidth="1"/>
    <col min="8" max="8" width="54.83203125" customWidth="1"/>
    <col min="9" max="9" width="23" customWidth="1"/>
    <col min="10" max="10" width="13.83203125" customWidth="1"/>
    <col min="11" max="11" width="12.6640625" style="45" customWidth="1"/>
  </cols>
  <sheetData>
    <row r="1" spans="1:11">
      <c r="A1" s="84" t="s">
        <v>380</v>
      </c>
      <c r="B1" s="256" t="s">
        <v>381</v>
      </c>
      <c r="C1" s="256"/>
      <c r="D1" s="256"/>
      <c r="E1" s="256"/>
      <c r="F1" s="84"/>
      <c r="G1" s="84" t="s">
        <v>380</v>
      </c>
      <c r="H1" s="256" t="str">
        <f>B1</f>
        <v>Gestión inadecuada de residuos peligrosos</v>
      </c>
      <c r="I1" s="256"/>
      <c r="J1" s="256"/>
      <c r="K1" s="256"/>
    </row>
    <row r="2" spans="1:11" ht="30" customHeight="1">
      <c r="A2" s="112" t="s">
        <v>382</v>
      </c>
      <c r="B2" s="257" t="str">
        <f>'MAPA DE RIESGOS'!P8</f>
        <v>Malas practicas de separación en la fuente por desconocimiento u omisión de las normas ambientales aplicables y los procedimientos internos</v>
      </c>
      <c r="C2" s="257"/>
      <c r="D2" s="257"/>
      <c r="E2" s="257"/>
      <c r="G2" s="112" t="s">
        <v>383</v>
      </c>
      <c r="H2" s="258" t="str">
        <f>'MAPA DE RIESGOS'!P9</f>
        <v>Malas practicas en el traslado  y almacenamiento de residuos desde el punto de generación hacia el lugar de acopio temporal</v>
      </c>
      <c r="I2" s="258"/>
      <c r="J2" s="258"/>
      <c r="K2" s="258"/>
    </row>
    <row r="3" spans="1:11" ht="30" customHeight="1">
      <c r="A3" s="65" t="s">
        <v>384</v>
      </c>
      <c r="B3" s="258" t="str">
        <f>'MAPA DE RIESGOS'!T8</f>
        <v>Capacitar al personal que utiliza y/o trabaja en las areas donde se generan RESPEL</v>
      </c>
      <c r="C3" s="258"/>
      <c r="D3" s="258"/>
      <c r="E3" s="258"/>
      <c r="G3" s="65" t="s">
        <v>384</v>
      </c>
      <c r="H3" s="260" t="str">
        <f>'MAPA DE RIESGOS'!T9</f>
        <v>Realizar inspecciones no planeadas a talleres y Laboratorios y cuarto de almacenamiento de RESPEL, con su respectivo informe.</v>
      </c>
      <c r="I3" s="260"/>
      <c r="J3" s="260"/>
      <c r="K3" s="260"/>
    </row>
    <row r="4" spans="1:11" ht="16" thickBot="1"/>
    <row r="5" spans="1:11" ht="53.25" customHeight="1" thickBot="1">
      <c r="A5" s="68" t="s">
        <v>385</v>
      </c>
      <c r="B5" s="30" t="s">
        <v>386</v>
      </c>
      <c r="C5" s="69" t="s">
        <v>387</v>
      </c>
      <c r="D5" s="30" t="s">
        <v>388</v>
      </c>
      <c r="E5" s="70" t="s">
        <v>389</v>
      </c>
      <c r="G5" s="68" t="s">
        <v>385</v>
      </c>
      <c r="H5" s="30" t="s">
        <v>386</v>
      </c>
      <c r="I5" s="69" t="s">
        <v>387</v>
      </c>
      <c r="J5" s="30" t="s">
        <v>388</v>
      </c>
      <c r="K5" s="70" t="s">
        <v>389</v>
      </c>
    </row>
    <row r="6" spans="1:11">
      <c r="A6" s="252" t="s">
        <v>390</v>
      </c>
      <c r="B6" s="254" t="s">
        <v>391</v>
      </c>
      <c r="C6" s="146" t="s">
        <v>392</v>
      </c>
      <c r="D6" s="67">
        <v>15</v>
      </c>
      <c r="E6" s="79">
        <v>15</v>
      </c>
      <c r="G6" s="252" t="s">
        <v>390</v>
      </c>
      <c r="H6" s="254" t="s">
        <v>391</v>
      </c>
      <c r="I6" s="146" t="s">
        <v>392</v>
      </c>
      <c r="J6" s="67">
        <v>15</v>
      </c>
      <c r="K6" s="79">
        <v>15</v>
      </c>
    </row>
    <row r="7" spans="1:11" ht="21.75" customHeight="1">
      <c r="A7" s="253"/>
      <c r="B7" s="255"/>
      <c r="C7" s="147" t="s">
        <v>393</v>
      </c>
      <c r="D7" s="66">
        <v>0</v>
      </c>
      <c r="E7" s="80"/>
      <c r="G7" s="253"/>
      <c r="H7" s="255"/>
      <c r="I7" s="147" t="s">
        <v>393</v>
      </c>
      <c r="J7" s="66">
        <v>0</v>
      </c>
      <c r="K7" s="80"/>
    </row>
    <row r="8" spans="1:11">
      <c r="A8" s="253"/>
      <c r="B8" s="255" t="s">
        <v>394</v>
      </c>
      <c r="C8" s="147" t="s">
        <v>395</v>
      </c>
      <c r="D8" s="66">
        <v>15</v>
      </c>
      <c r="E8" s="80">
        <v>13</v>
      </c>
      <c r="G8" s="253"/>
      <c r="H8" s="255" t="s">
        <v>394</v>
      </c>
      <c r="I8" s="147" t="s">
        <v>395</v>
      </c>
      <c r="J8" s="66">
        <v>15</v>
      </c>
      <c r="K8" s="80">
        <v>14</v>
      </c>
    </row>
    <row r="9" spans="1:11" ht="25.5" customHeight="1">
      <c r="A9" s="253"/>
      <c r="B9" s="255"/>
      <c r="C9" s="147" t="s">
        <v>396</v>
      </c>
      <c r="D9" s="66">
        <v>0</v>
      </c>
      <c r="E9" s="80"/>
      <c r="G9" s="253"/>
      <c r="H9" s="255"/>
      <c r="I9" s="147" t="s">
        <v>396</v>
      </c>
      <c r="J9" s="66">
        <v>0</v>
      </c>
      <c r="K9" s="80"/>
    </row>
    <row r="10" spans="1:11" ht="22.5" customHeight="1">
      <c r="A10" s="253" t="s">
        <v>397</v>
      </c>
      <c r="B10" s="255" t="s">
        <v>398</v>
      </c>
      <c r="C10" s="147" t="s">
        <v>399</v>
      </c>
      <c r="D10" s="66">
        <v>15</v>
      </c>
      <c r="E10" s="80">
        <v>13</v>
      </c>
      <c r="G10" s="253" t="s">
        <v>397</v>
      </c>
      <c r="H10" s="255" t="s">
        <v>398</v>
      </c>
      <c r="I10" s="147" t="s">
        <v>399</v>
      </c>
      <c r="J10" s="66">
        <v>15</v>
      </c>
      <c r="K10" s="80">
        <v>14</v>
      </c>
    </row>
    <row r="11" spans="1:11">
      <c r="A11" s="253"/>
      <c r="B11" s="255"/>
      <c r="C11" s="147" t="s">
        <v>400</v>
      </c>
      <c r="D11" s="66">
        <v>0</v>
      </c>
      <c r="E11" s="80"/>
      <c r="G11" s="253"/>
      <c r="H11" s="255"/>
      <c r="I11" s="147" t="s">
        <v>400</v>
      </c>
      <c r="J11" s="66">
        <v>0</v>
      </c>
      <c r="K11" s="80"/>
    </row>
    <row r="12" spans="1:11" ht="22.5" customHeight="1">
      <c r="A12" s="253" t="s">
        <v>401</v>
      </c>
      <c r="B12" s="255" t="s">
        <v>402</v>
      </c>
      <c r="C12" s="147" t="s">
        <v>403</v>
      </c>
      <c r="D12" s="66">
        <v>15</v>
      </c>
      <c r="E12" s="80">
        <v>13</v>
      </c>
      <c r="G12" s="253" t="s">
        <v>401</v>
      </c>
      <c r="H12" s="255" t="s">
        <v>402</v>
      </c>
      <c r="I12" s="147" t="s">
        <v>403</v>
      </c>
      <c r="J12" s="66">
        <v>15</v>
      </c>
      <c r="K12" s="80">
        <v>14</v>
      </c>
    </row>
    <row r="13" spans="1:11" ht="30" customHeight="1">
      <c r="A13" s="253"/>
      <c r="B13" s="255"/>
      <c r="C13" s="147" t="s">
        <v>404</v>
      </c>
      <c r="D13" s="66">
        <v>0</v>
      </c>
      <c r="E13" s="80"/>
      <c r="G13" s="253"/>
      <c r="H13" s="255"/>
      <c r="I13" s="147" t="s">
        <v>404</v>
      </c>
      <c r="J13" s="66">
        <v>0</v>
      </c>
      <c r="K13" s="80"/>
    </row>
    <row r="14" spans="1:11" ht="25.5" customHeight="1">
      <c r="A14" s="253" t="s">
        <v>405</v>
      </c>
      <c r="B14" s="255" t="s">
        <v>406</v>
      </c>
      <c r="C14" s="147" t="s">
        <v>407</v>
      </c>
      <c r="D14" s="66">
        <v>15</v>
      </c>
      <c r="E14" s="80">
        <v>15</v>
      </c>
      <c r="G14" s="253" t="s">
        <v>405</v>
      </c>
      <c r="H14" s="255" t="s">
        <v>406</v>
      </c>
      <c r="I14" s="147" t="s">
        <v>407</v>
      </c>
      <c r="J14" s="66">
        <v>15</v>
      </c>
      <c r="K14" s="80">
        <v>15</v>
      </c>
    </row>
    <row r="15" spans="1:11" ht="25.5" customHeight="1">
      <c r="A15" s="253"/>
      <c r="B15" s="255"/>
      <c r="C15" s="147" t="s">
        <v>408</v>
      </c>
      <c r="D15" s="66">
        <v>0</v>
      </c>
      <c r="E15" s="80"/>
      <c r="G15" s="253"/>
      <c r="H15" s="255"/>
      <c r="I15" s="147" t="s">
        <v>408</v>
      </c>
      <c r="J15" s="66">
        <v>0</v>
      </c>
      <c r="K15" s="80"/>
    </row>
    <row r="16" spans="1:11" ht="33.75" customHeight="1">
      <c r="A16" s="253" t="s">
        <v>409</v>
      </c>
      <c r="B16" s="255" t="s">
        <v>410</v>
      </c>
      <c r="C16" s="147" t="s">
        <v>411</v>
      </c>
      <c r="D16" s="66">
        <v>15</v>
      </c>
      <c r="E16" s="80">
        <v>13</v>
      </c>
      <c r="G16" s="253" t="s">
        <v>409</v>
      </c>
      <c r="H16" s="255" t="s">
        <v>410</v>
      </c>
      <c r="I16" s="147" t="s">
        <v>411</v>
      </c>
      <c r="J16" s="66">
        <v>15</v>
      </c>
      <c r="K16" s="80">
        <v>14</v>
      </c>
    </row>
    <row r="17" spans="1:11" ht="33.75" customHeight="1">
      <c r="A17" s="253"/>
      <c r="B17" s="255"/>
      <c r="C17" s="147" t="s">
        <v>412</v>
      </c>
      <c r="D17" s="66">
        <v>0</v>
      </c>
      <c r="E17" s="80"/>
      <c r="G17" s="253"/>
      <c r="H17" s="255"/>
      <c r="I17" s="147" t="s">
        <v>412</v>
      </c>
      <c r="J17" s="66">
        <v>0</v>
      </c>
      <c r="K17" s="80"/>
    </row>
    <row r="18" spans="1:11" ht="63.75" customHeight="1">
      <c r="A18" s="253" t="s">
        <v>413</v>
      </c>
      <c r="B18" s="255" t="s">
        <v>414</v>
      </c>
      <c r="C18" s="147" t="s">
        <v>415</v>
      </c>
      <c r="D18" s="66">
        <v>10</v>
      </c>
      <c r="E18" s="80">
        <v>10</v>
      </c>
      <c r="G18" s="253" t="s">
        <v>413</v>
      </c>
      <c r="H18" s="255" t="s">
        <v>414</v>
      </c>
      <c r="I18" s="147" t="s">
        <v>415</v>
      </c>
      <c r="J18" s="66">
        <v>10</v>
      </c>
      <c r="K18" s="80">
        <v>10</v>
      </c>
    </row>
    <row r="19" spans="1:11" ht="63.75" customHeight="1">
      <c r="A19" s="253"/>
      <c r="B19" s="255"/>
      <c r="C19" s="147" t="s">
        <v>416</v>
      </c>
      <c r="D19" s="66">
        <v>5</v>
      </c>
      <c r="E19" s="80"/>
      <c r="G19" s="253"/>
      <c r="H19" s="255"/>
      <c r="I19" s="147" t="s">
        <v>416</v>
      </c>
      <c r="J19" s="66">
        <v>5</v>
      </c>
      <c r="K19" s="80"/>
    </row>
    <row r="20" spans="1:11" ht="15.75" customHeight="1" thickBot="1">
      <c r="A20" s="253"/>
      <c r="B20" s="255"/>
      <c r="C20" s="147" t="s">
        <v>417</v>
      </c>
      <c r="D20" s="71">
        <v>0</v>
      </c>
      <c r="E20" s="81"/>
      <c r="G20" s="253"/>
      <c r="H20" s="255"/>
      <c r="I20" s="147" t="s">
        <v>417</v>
      </c>
      <c r="J20" s="71">
        <v>0</v>
      </c>
      <c r="K20" s="81"/>
    </row>
    <row r="21" spans="1:11" ht="16" thickBot="1">
      <c r="D21" s="72" t="s">
        <v>418</v>
      </c>
      <c r="E21" s="82">
        <f>SUM(E6:E20)</f>
        <v>92</v>
      </c>
      <c r="J21" s="72" t="s">
        <v>418</v>
      </c>
      <c r="K21" s="82">
        <f>SUM(K6:K20)</f>
        <v>96</v>
      </c>
    </row>
    <row r="22" spans="1:11" ht="43" thickBot="1">
      <c r="A22" s="76" t="s">
        <v>419</v>
      </c>
      <c r="B22" s="148" t="s">
        <v>420</v>
      </c>
      <c r="D22" s="75"/>
      <c r="E22" s="83" t="s">
        <v>302</v>
      </c>
      <c r="G22" s="76" t="s">
        <v>419</v>
      </c>
      <c r="H22" s="148" t="s">
        <v>420</v>
      </c>
      <c r="J22" s="75"/>
      <c r="K22" s="83" t="s">
        <v>421</v>
      </c>
    </row>
    <row r="23" spans="1:11" ht="16" thickBot="1">
      <c r="A23" s="77" t="s">
        <v>67</v>
      </c>
      <c r="B23" s="78" t="s">
        <v>422</v>
      </c>
      <c r="D23" s="75"/>
      <c r="E23" s="83"/>
      <c r="G23" s="77" t="s">
        <v>67</v>
      </c>
      <c r="H23" s="78" t="s">
        <v>422</v>
      </c>
      <c r="J23" s="75"/>
      <c r="K23" s="83"/>
    </row>
    <row r="24" spans="1:11" ht="16" thickBot="1">
      <c r="A24" s="77" t="s">
        <v>60</v>
      </c>
      <c r="B24" s="78" t="s">
        <v>423</v>
      </c>
      <c r="D24" s="75"/>
      <c r="E24" s="83"/>
      <c r="G24" s="77" t="s">
        <v>60</v>
      </c>
      <c r="H24" s="78" t="s">
        <v>423</v>
      </c>
      <c r="J24" s="75"/>
      <c r="K24" s="83"/>
    </row>
    <row r="25" spans="1:11" ht="16" thickBot="1">
      <c r="A25" s="77" t="s">
        <v>157</v>
      </c>
      <c r="B25" s="78" t="s">
        <v>424</v>
      </c>
      <c r="D25" s="75"/>
      <c r="E25" s="83"/>
      <c r="G25" s="77" t="s">
        <v>157</v>
      </c>
      <c r="H25" s="78" t="s">
        <v>424</v>
      </c>
      <c r="J25" s="75"/>
      <c r="K25" s="83"/>
    </row>
    <row r="27" spans="1:11">
      <c r="A27" s="84" t="s">
        <v>425</v>
      </c>
      <c r="B27" s="256" t="s">
        <v>426</v>
      </c>
      <c r="C27" s="256"/>
      <c r="D27" s="256"/>
      <c r="E27" s="256"/>
      <c r="F27" s="84"/>
      <c r="G27" s="84" t="s">
        <v>425</v>
      </c>
      <c r="H27" s="256" t="str">
        <f>B27</f>
        <v>Control inadecuado de los aspectos e impactos ambientales de la institución.</v>
      </c>
      <c r="I27" s="256"/>
      <c r="J27" s="256"/>
      <c r="K27" s="256"/>
    </row>
    <row r="28" spans="1:11" ht="28.5" customHeight="1">
      <c r="A28" s="65" t="s">
        <v>382</v>
      </c>
      <c r="B28" s="260" t="str">
        <f>'MAPA DE RIESGOS'!P10</f>
        <v>Desconocimiento y falta de divulgación de los programas ambientales de la ETITC  y de las responsabilidades de las diferentes partes interesadas.</v>
      </c>
      <c r="C28" s="260"/>
      <c r="D28" s="260"/>
      <c r="E28" s="260"/>
      <c r="G28" s="65" t="s">
        <v>383</v>
      </c>
      <c r="H28" s="258" t="str">
        <f>'MAPA DE RIESGOS'!P11</f>
        <v>Falta de seguimiento a las actividades planeadas enmarcadas en los programas ambientales</v>
      </c>
      <c r="I28" s="258"/>
      <c r="J28" s="258"/>
      <c r="K28" s="258"/>
    </row>
    <row r="29" spans="1:11" ht="30.75" customHeight="1">
      <c r="A29" s="65" t="s">
        <v>384</v>
      </c>
      <c r="B29" s="260" t="str">
        <f>'MAPA DE RIESGOS'!T10</f>
        <v>Trabajar con el Comité Ambiental los diferentes aspectos ambientales y presentarlos para aprobación al Comité Institucional de Gestión y Desempeño</v>
      </c>
      <c r="C29" s="260"/>
      <c r="D29" s="260"/>
      <c r="E29" s="260"/>
      <c r="G29" s="65" t="s">
        <v>384</v>
      </c>
      <c r="H29" s="258" t="str">
        <f>'MAPA DE RIESGOS'!T11</f>
        <v xml:space="preserve">Hacer seguimiento a la ejecución de los programas de Gestión Ambiental </v>
      </c>
      <c r="I29" s="258"/>
      <c r="J29" s="258"/>
      <c r="K29" s="258"/>
    </row>
    <row r="30" spans="1:11" ht="16" thickBot="1"/>
    <row r="31" spans="1:11" ht="53.25" customHeight="1" thickBot="1">
      <c r="A31" s="68" t="s">
        <v>385</v>
      </c>
      <c r="B31" s="30" t="s">
        <v>386</v>
      </c>
      <c r="C31" s="69" t="s">
        <v>387</v>
      </c>
      <c r="D31" s="30" t="s">
        <v>388</v>
      </c>
      <c r="E31" s="70" t="s">
        <v>389</v>
      </c>
      <c r="G31" s="68" t="s">
        <v>385</v>
      </c>
      <c r="H31" s="30" t="s">
        <v>386</v>
      </c>
      <c r="I31" s="69" t="s">
        <v>387</v>
      </c>
      <c r="J31" s="30" t="s">
        <v>388</v>
      </c>
      <c r="K31" s="70" t="s">
        <v>389</v>
      </c>
    </row>
    <row r="32" spans="1:11">
      <c r="A32" s="252" t="s">
        <v>390</v>
      </c>
      <c r="B32" s="254" t="s">
        <v>391</v>
      </c>
      <c r="C32" s="146" t="s">
        <v>392</v>
      </c>
      <c r="D32" s="67">
        <v>15</v>
      </c>
      <c r="E32" s="79">
        <v>15</v>
      </c>
      <c r="G32" s="252" t="s">
        <v>390</v>
      </c>
      <c r="H32" s="254" t="s">
        <v>391</v>
      </c>
      <c r="I32" s="146" t="s">
        <v>392</v>
      </c>
      <c r="J32" s="67">
        <v>15</v>
      </c>
      <c r="K32" s="79">
        <v>15</v>
      </c>
    </row>
    <row r="33" spans="1:11" ht="21.75" customHeight="1">
      <c r="A33" s="253"/>
      <c r="B33" s="255"/>
      <c r="C33" s="147" t="s">
        <v>393</v>
      </c>
      <c r="D33" s="66">
        <v>0</v>
      </c>
      <c r="E33" s="80"/>
      <c r="G33" s="253"/>
      <c r="H33" s="255"/>
      <c r="I33" s="147" t="s">
        <v>393</v>
      </c>
      <c r="J33" s="66">
        <v>0</v>
      </c>
      <c r="K33" s="80"/>
    </row>
    <row r="34" spans="1:11">
      <c r="A34" s="253"/>
      <c r="B34" s="255" t="s">
        <v>394</v>
      </c>
      <c r="C34" s="147" t="s">
        <v>395</v>
      </c>
      <c r="D34" s="66">
        <v>15</v>
      </c>
      <c r="E34" s="80">
        <v>13</v>
      </c>
      <c r="G34" s="253"/>
      <c r="H34" s="255" t="s">
        <v>394</v>
      </c>
      <c r="I34" s="147" t="s">
        <v>395</v>
      </c>
      <c r="J34" s="66">
        <v>15</v>
      </c>
      <c r="K34" s="80">
        <v>15</v>
      </c>
    </row>
    <row r="35" spans="1:11" ht="25.5" customHeight="1">
      <c r="A35" s="253"/>
      <c r="B35" s="255"/>
      <c r="C35" s="147" t="s">
        <v>396</v>
      </c>
      <c r="D35" s="66">
        <v>0</v>
      </c>
      <c r="E35" s="80"/>
      <c r="G35" s="253"/>
      <c r="H35" s="255"/>
      <c r="I35" s="147" t="s">
        <v>396</v>
      </c>
      <c r="J35" s="66">
        <v>0</v>
      </c>
      <c r="K35" s="80"/>
    </row>
    <row r="36" spans="1:11" ht="22.5" customHeight="1">
      <c r="A36" s="253" t="s">
        <v>397</v>
      </c>
      <c r="B36" s="255" t="s">
        <v>398</v>
      </c>
      <c r="C36" s="147" t="s">
        <v>399</v>
      </c>
      <c r="D36" s="66">
        <v>15</v>
      </c>
      <c r="E36" s="80">
        <v>13</v>
      </c>
      <c r="G36" s="253" t="s">
        <v>397</v>
      </c>
      <c r="H36" s="255" t="s">
        <v>398</v>
      </c>
      <c r="I36" s="147" t="s">
        <v>399</v>
      </c>
      <c r="J36" s="66">
        <v>15</v>
      </c>
      <c r="K36" s="80">
        <v>14</v>
      </c>
    </row>
    <row r="37" spans="1:11">
      <c r="A37" s="253"/>
      <c r="B37" s="255"/>
      <c r="C37" s="147" t="s">
        <v>400</v>
      </c>
      <c r="D37" s="66">
        <v>0</v>
      </c>
      <c r="E37" s="80"/>
      <c r="G37" s="253"/>
      <c r="H37" s="255"/>
      <c r="I37" s="147" t="s">
        <v>400</v>
      </c>
      <c r="J37" s="66">
        <v>0</v>
      </c>
      <c r="K37" s="80"/>
    </row>
    <row r="38" spans="1:11" ht="22.5" customHeight="1">
      <c r="A38" s="253" t="s">
        <v>401</v>
      </c>
      <c r="B38" s="255" t="s">
        <v>402</v>
      </c>
      <c r="C38" s="147" t="s">
        <v>403</v>
      </c>
      <c r="D38" s="66">
        <v>15</v>
      </c>
      <c r="E38" s="80">
        <v>14</v>
      </c>
      <c r="G38" s="253" t="s">
        <v>401</v>
      </c>
      <c r="H38" s="255" t="s">
        <v>402</v>
      </c>
      <c r="I38" s="147" t="s">
        <v>403</v>
      </c>
      <c r="J38" s="66">
        <v>15</v>
      </c>
      <c r="K38" s="80">
        <v>14</v>
      </c>
    </row>
    <row r="39" spans="1:11" ht="30" customHeight="1">
      <c r="A39" s="253"/>
      <c r="B39" s="255"/>
      <c r="C39" s="147" t="s">
        <v>404</v>
      </c>
      <c r="D39" s="66">
        <v>0</v>
      </c>
      <c r="E39" s="80"/>
      <c r="G39" s="253"/>
      <c r="H39" s="255"/>
      <c r="I39" s="147" t="s">
        <v>404</v>
      </c>
      <c r="J39" s="66">
        <v>0</v>
      </c>
      <c r="K39" s="80"/>
    </row>
    <row r="40" spans="1:11" ht="25.5" customHeight="1">
      <c r="A40" s="253" t="s">
        <v>405</v>
      </c>
      <c r="B40" s="255" t="s">
        <v>406</v>
      </c>
      <c r="C40" s="147" t="s">
        <v>407</v>
      </c>
      <c r="D40" s="66">
        <v>15</v>
      </c>
      <c r="E40" s="80">
        <v>13</v>
      </c>
      <c r="G40" s="253" t="s">
        <v>405</v>
      </c>
      <c r="H40" s="255" t="s">
        <v>406</v>
      </c>
      <c r="I40" s="147" t="s">
        <v>407</v>
      </c>
      <c r="J40" s="66">
        <v>15</v>
      </c>
      <c r="K40" s="80">
        <v>14</v>
      </c>
    </row>
    <row r="41" spans="1:11" ht="25.5" customHeight="1">
      <c r="A41" s="253"/>
      <c r="B41" s="255"/>
      <c r="C41" s="147" t="s">
        <v>408</v>
      </c>
      <c r="D41" s="66">
        <v>0</v>
      </c>
      <c r="E41" s="80"/>
      <c r="G41" s="253"/>
      <c r="H41" s="255"/>
      <c r="I41" s="147" t="s">
        <v>408</v>
      </c>
      <c r="J41" s="66">
        <v>0</v>
      </c>
      <c r="K41" s="80"/>
    </row>
    <row r="42" spans="1:11" ht="42.75" customHeight="1">
      <c r="A42" s="253" t="s">
        <v>409</v>
      </c>
      <c r="B42" s="255" t="s">
        <v>410</v>
      </c>
      <c r="C42" s="147" t="s">
        <v>411</v>
      </c>
      <c r="D42" s="66">
        <v>15</v>
      </c>
      <c r="E42" s="80">
        <v>13</v>
      </c>
      <c r="G42" s="253" t="s">
        <v>409</v>
      </c>
      <c r="H42" s="255" t="s">
        <v>410</v>
      </c>
      <c r="I42" s="147" t="s">
        <v>411</v>
      </c>
      <c r="J42" s="66">
        <v>15</v>
      </c>
      <c r="K42" s="80">
        <v>14</v>
      </c>
    </row>
    <row r="43" spans="1:11" ht="42.75" customHeight="1">
      <c r="A43" s="253"/>
      <c r="B43" s="255"/>
      <c r="C43" s="147" t="s">
        <v>412</v>
      </c>
      <c r="D43" s="66">
        <v>0</v>
      </c>
      <c r="E43" s="80"/>
      <c r="G43" s="253"/>
      <c r="H43" s="255"/>
      <c r="I43" s="147" t="s">
        <v>412</v>
      </c>
      <c r="J43" s="66">
        <v>0</v>
      </c>
      <c r="K43" s="80"/>
    </row>
    <row r="44" spans="1:11" ht="63.75" customHeight="1">
      <c r="A44" s="253" t="s">
        <v>413</v>
      </c>
      <c r="B44" s="255" t="s">
        <v>414</v>
      </c>
      <c r="C44" s="147" t="s">
        <v>415</v>
      </c>
      <c r="D44" s="66">
        <v>10</v>
      </c>
      <c r="E44" s="80">
        <v>10</v>
      </c>
      <c r="G44" s="253" t="s">
        <v>413</v>
      </c>
      <c r="H44" s="255" t="s">
        <v>414</v>
      </c>
      <c r="I44" s="147" t="s">
        <v>415</v>
      </c>
      <c r="J44" s="66">
        <v>10</v>
      </c>
      <c r="K44" s="80">
        <v>10</v>
      </c>
    </row>
    <row r="45" spans="1:11" ht="63.75" customHeight="1">
      <c r="A45" s="253"/>
      <c r="B45" s="255"/>
      <c r="C45" s="147" t="s">
        <v>416</v>
      </c>
      <c r="D45" s="66">
        <v>5</v>
      </c>
      <c r="E45" s="80"/>
      <c r="G45" s="253"/>
      <c r="H45" s="255"/>
      <c r="I45" s="147" t="s">
        <v>416</v>
      </c>
      <c r="J45" s="66">
        <v>5</v>
      </c>
      <c r="K45" s="80"/>
    </row>
    <row r="46" spans="1:11" ht="15.75" customHeight="1" thickBot="1">
      <c r="A46" s="253"/>
      <c r="B46" s="255"/>
      <c r="C46" s="147" t="s">
        <v>417</v>
      </c>
      <c r="D46" s="71">
        <v>0</v>
      </c>
      <c r="E46" s="81"/>
      <c r="G46" s="253"/>
      <c r="H46" s="255"/>
      <c r="I46" s="147" t="s">
        <v>417</v>
      </c>
      <c r="J46" s="71">
        <v>0</v>
      </c>
      <c r="K46" s="81"/>
    </row>
    <row r="47" spans="1:11" ht="16" thickBot="1">
      <c r="D47" s="72" t="s">
        <v>418</v>
      </c>
      <c r="E47" s="82">
        <f>SUM(E32:E46)</f>
        <v>91</v>
      </c>
      <c r="J47" s="72" t="s">
        <v>418</v>
      </c>
      <c r="K47" s="82">
        <f>SUM(K32:K46)</f>
        <v>96</v>
      </c>
    </row>
    <row r="48" spans="1:11" ht="43" thickBot="1">
      <c r="A48" s="76" t="s">
        <v>419</v>
      </c>
      <c r="B48" s="148" t="s">
        <v>420</v>
      </c>
      <c r="D48" s="75"/>
      <c r="E48" s="83" t="s">
        <v>302</v>
      </c>
      <c r="G48" s="76" t="s">
        <v>419</v>
      </c>
      <c r="H48" s="148" t="s">
        <v>420</v>
      </c>
      <c r="J48" s="75"/>
      <c r="K48" s="83" t="s">
        <v>421</v>
      </c>
    </row>
    <row r="49" spans="1:11" ht="16" thickBot="1">
      <c r="A49" s="77" t="s">
        <v>67</v>
      </c>
      <c r="B49" s="78" t="s">
        <v>422</v>
      </c>
      <c r="D49" s="75"/>
      <c r="E49" s="83"/>
      <c r="G49" s="77" t="s">
        <v>67</v>
      </c>
      <c r="H49" s="78" t="s">
        <v>422</v>
      </c>
      <c r="J49" s="75"/>
      <c r="K49" s="83"/>
    </row>
    <row r="50" spans="1:11" ht="16" thickBot="1">
      <c r="A50" s="77" t="s">
        <v>60</v>
      </c>
      <c r="B50" s="78" t="s">
        <v>423</v>
      </c>
      <c r="D50" s="75"/>
      <c r="E50" s="83"/>
      <c r="G50" s="77" t="s">
        <v>60</v>
      </c>
      <c r="H50" s="78" t="s">
        <v>423</v>
      </c>
      <c r="J50" s="75"/>
      <c r="K50" s="83"/>
    </row>
    <row r="51" spans="1:11" ht="16" thickBot="1">
      <c r="A51" s="77" t="s">
        <v>157</v>
      </c>
      <c r="B51" s="78" t="s">
        <v>424</v>
      </c>
      <c r="D51" s="75"/>
      <c r="E51" s="83"/>
      <c r="G51" s="77" t="s">
        <v>157</v>
      </c>
      <c r="H51" s="78" t="s">
        <v>424</v>
      </c>
      <c r="J51" s="75"/>
      <c r="K51" s="83"/>
    </row>
    <row r="53" spans="1:11" ht="29.25" customHeight="1">
      <c r="A53" s="84" t="s">
        <v>427</v>
      </c>
      <c r="B53" s="256" t="str">
        <f>'MAPA DE RIESGOS'!C12</f>
        <v>Programas de Gestión Ambiental</v>
      </c>
      <c r="C53" s="256"/>
      <c r="D53" s="256"/>
      <c r="E53" s="256"/>
      <c r="G53" s="84" t="s">
        <v>428</v>
      </c>
      <c r="H53" s="261" t="s">
        <v>102</v>
      </c>
      <c r="I53" s="261"/>
      <c r="J53" s="261"/>
      <c r="K53" s="261"/>
    </row>
    <row r="54" spans="1:11">
      <c r="A54" s="65" t="s">
        <v>382</v>
      </c>
      <c r="B54" s="260" t="str">
        <f>'MAPA DE RIESGOS'!P12</f>
        <v>El seguimiento y monitoreo del SGA se realice tardiamente, parcialmente, o no se realice.</v>
      </c>
      <c r="C54" s="260"/>
      <c r="D54" s="260"/>
      <c r="E54" s="260"/>
      <c r="G54" s="65" t="s">
        <v>382</v>
      </c>
      <c r="H54" s="260" t="str">
        <f>'MAPA DE RIESGOS'!P13</f>
        <v>Intalaciones inadecuadas para el almacenamiento y manejo de sustancias peligrosas</v>
      </c>
      <c r="I54" s="260"/>
      <c r="J54" s="260"/>
      <c r="K54" s="260"/>
    </row>
    <row r="55" spans="1:11" ht="15.75" customHeight="1">
      <c r="A55" s="65" t="s">
        <v>384</v>
      </c>
      <c r="B55" s="260" t="str">
        <f>'MAPA DE RIESGOS'!T12</f>
        <v xml:space="preserve">Hacer seguimiento a la ejecución de los programas de Gestión Ambiental </v>
      </c>
      <c r="C55" s="260"/>
      <c r="D55" s="260"/>
      <c r="E55" s="260"/>
      <c r="G55" s="65" t="s">
        <v>384</v>
      </c>
      <c r="H55" s="260" t="str">
        <f>'MAPA DE RIESGOS'!T13</f>
        <v>Identificar las necesidades de adecuaciones de planta física a través de inspecciones e informarlo al área responsable</v>
      </c>
      <c r="I55" s="260"/>
      <c r="J55" s="260"/>
      <c r="K55" s="260"/>
    </row>
    <row r="56" spans="1:11" ht="16" thickBot="1"/>
    <row r="57" spans="1:11" ht="57" thickBot="1">
      <c r="A57" s="68" t="s">
        <v>385</v>
      </c>
      <c r="B57" s="30" t="s">
        <v>386</v>
      </c>
      <c r="C57" s="69" t="s">
        <v>387</v>
      </c>
      <c r="D57" s="30" t="s">
        <v>388</v>
      </c>
      <c r="E57" s="70" t="s">
        <v>389</v>
      </c>
      <c r="G57" s="68" t="s">
        <v>385</v>
      </c>
      <c r="H57" s="30" t="s">
        <v>386</v>
      </c>
      <c r="I57" s="69" t="s">
        <v>387</v>
      </c>
      <c r="J57" s="30" t="s">
        <v>388</v>
      </c>
      <c r="K57" s="70" t="s">
        <v>389</v>
      </c>
    </row>
    <row r="58" spans="1:11">
      <c r="A58" s="252" t="s">
        <v>390</v>
      </c>
      <c r="B58" s="254" t="s">
        <v>391</v>
      </c>
      <c r="C58" s="146" t="s">
        <v>392</v>
      </c>
      <c r="D58" s="67">
        <v>15</v>
      </c>
      <c r="E58" s="79">
        <v>15</v>
      </c>
      <c r="G58" s="252" t="s">
        <v>390</v>
      </c>
      <c r="H58" s="254" t="s">
        <v>391</v>
      </c>
      <c r="I58" s="146" t="s">
        <v>392</v>
      </c>
      <c r="J58" s="67">
        <v>15</v>
      </c>
      <c r="K58" s="79">
        <v>15</v>
      </c>
    </row>
    <row r="59" spans="1:11">
      <c r="A59" s="253"/>
      <c r="B59" s="255"/>
      <c r="C59" s="147" t="s">
        <v>393</v>
      </c>
      <c r="D59" s="66">
        <v>0</v>
      </c>
      <c r="E59" s="80"/>
      <c r="G59" s="253"/>
      <c r="H59" s="255"/>
      <c r="I59" s="147" t="s">
        <v>393</v>
      </c>
      <c r="J59" s="66">
        <v>0</v>
      </c>
      <c r="K59" s="80"/>
    </row>
    <row r="60" spans="1:11">
      <c r="A60" s="253"/>
      <c r="B60" s="255" t="s">
        <v>394</v>
      </c>
      <c r="C60" s="147" t="s">
        <v>395</v>
      </c>
      <c r="D60" s="66">
        <v>15</v>
      </c>
      <c r="E60" s="80">
        <v>13</v>
      </c>
      <c r="G60" s="253"/>
      <c r="H60" s="255" t="s">
        <v>394</v>
      </c>
      <c r="I60" s="147" t="s">
        <v>395</v>
      </c>
      <c r="J60" s="66">
        <v>15</v>
      </c>
      <c r="K60" s="80">
        <v>12</v>
      </c>
    </row>
    <row r="61" spans="1:11">
      <c r="A61" s="253"/>
      <c r="B61" s="255"/>
      <c r="C61" s="147" t="s">
        <v>396</v>
      </c>
      <c r="D61" s="66">
        <v>0</v>
      </c>
      <c r="E61" s="80"/>
      <c r="G61" s="253"/>
      <c r="H61" s="255"/>
      <c r="I61" s="147" t="s">
        <v>396</v>
      </c>
      <c r="J61" s="66">
        <v>0</v>
      </c>
      <c r="K61" s="80"/>
    </row>
    <row r="62" spans="1:11" ht="20.25" customHeight="1">
      <c r="A62" s="253" t="s">
        <v>397</v>
      </c>
      <c r="B62" s="255" t="s">
        <v>398</v>
      </c>
      <c r="C62" s="147" t="s">
        <v>399</v>
      </c>
      <c r="D62" s="66">
        <v>15</v>
      </c>
      <c r="E62" s="80">
        <v>14</v>
      </c>
      <c r="G62" s="253" t="s">
        <v>397</v>
      </c>
      <c r="H62" s="255" t="s">
        <v>398</v>
      </c>
      <c r="I62" s="147" t="s">
        <v>399</v>
      </c>
      <c r="J62" s="66">
        <v>15</v>
      </c>
      <c r="K62" s="80">
        <v>13</v>
      </c>
    </row>
    <row r="63" spans="1:11" ht="20.25" customHeight="1">
      <c r="A63" s="253"/>
      <c r="B63" s="255"/>
      <c r="C63" s="147" t="s">
        <v>400</v>
      </c>
      <c r="D63" s="66">
        <v>0</v>
      </c>
      <c r="E63" s="80"/>
      <c r="G63" s="253"/>
      <c r="H63" s="255"/>
      <c r="I63" s="147" t="s">
        <v>400</v>
      </c>
      <c r="J63" s="66">
        <v>0</v>
      </c>
      <c r="K63" s="80"/>
    </row>
    <row r="64" spans="1:11" ht="19.5" customHeight="1">
      <c r="A64" s="253" t="s">
        <v>401</v>
      </c>
      <c r="B64" s="255" t="s">
        <v>402</v>
      </c>
      <c r="C64" s="147" t="s">
        <v>403</v>
      </c>
      <c r="D64" s="66">
        <v>15</v>
      </c>
      <c r="E64" s="80">
        <v>14</v>
      </c>
      <c r="G64" s="253" t="s">
        <v>401</v>
      </c>
      <c r="H64" s="255" t="s">
        <v>402</v>
      </c>
      <c r="I64" s="147" t="s">
        <v>403</v>
      </c>
      <c r="J64" s="66">
        <v>15</v>
      </c>
      <c r="K64" s="80">
        <v>12</v>
      </c>
    </row>
    <row r="65" spans="1:11" ht="19.5" customHeight="1">
      <c r="A65" s="253"/>
      <c r="B65" s="255"/>
      <c r="C65" s="147" t="s">
        <v>404</v>
      </c>
      <c r="D65" s="66">
        <v>0</v>
      </c>
      <c r="E65" s="80"/>
      <c r="G65" s="253"/>
      <c r="H65" s="255"/>
      <c r="I65" s="147" t="s">
        <v>404</v>
      </c>
      <c r="J65" s="66">
        <v>0</v>
      </c>
      <c r="K65" s="80"/>
    </row>
    <row r="66" spans="1:11" ht="24" customHeight="1">
      <c r="A66" s="253" t="s">
        <v>405</v>
      </c>
      <c r="B66" s="255" t="s">
        <v>406</v>
      </c>
      <c r="C66" s="147" t="s">
        <v>407</v>
      </c>
      <c r="D66" s="66">
        <v>15</v>
      </c>
      <c r="E66" s="80">
        <v>14</v>
      </c>
      <c r="G66" s="253" t="s">
        <v>405</v>
      </c>
      <c r="H66" s="255" t="s">
        <v>406</v>
      </c>
      <c r="I66" s="147" t="s">
        <v>407</v>
      </c>
      <c r="J66" s="66">
        <v>15</v>
      </c>
      <c r="K66" s="80">
        <v>12</v>
      </c>
    </row>
    <row r="67" spans="1:11" ht="24" customHeight="1">
      <c r="A67" s="253"/>
      <c r="B67" s="255"/>
      <c r="C67" s="147" t="s">
        <v>408</v>
      </c>
      <c r="D67" s="66">
        <v>0</v>
      </c>
      <c r="E67" s="80"/>
      <c r="G67" s="253"/>
      <c r="H67" s="255"/>
      <c r="I67" s="147" t="s">
        <v>408</v>
      </c>
      <c r="J67" s="66">
        <v>0</v>
      </c>
      <c r="K67" s="80"/>
    </row>
    <row r="68" spans="1:11" ht="41.25" customHeight="1">
      <c r="A68" s="253" t="s">
        <v>409</v>
      </c>
      <c r="B68" s="255" t="s">
        <v>410</v>
      </c>
      <c r="C68" s="147" t="s">
        <v>411</v>
      </c>
      <c r="D68" s="66">
        <v>15</v>
      </c>
      <c r="E68" s="80">
        <v>14</v>
      </c>
      <c r="G68" s="253" t="s">
        <v>409</v>
      </c>
      <c r="H68" s="255" t="s">
        <v>429</v>
      </c>
      <c r="I68" s="147" t="s">
        <v>411</v>
      </c>
      <c r="J68" s="66">
        <v>15</v>
      </c>
      <c r="K68" s="80">
        <v>12</v>
      </c>
    </row>
    <row r="69" spans="1:11" ht="41.25" customHeight="1">
      <c r="A69" s="253"/>
      <c r="B69" s="255"/>
      <c r="C69" s="147" t="s">
        <v>412</v>
      </c>
      <c r="D69" s="66">
        <v>0</v>
      </c>
      <c r="E69" s="80"/>
      <c r="G69" s="253"/>
      <c r="H69" s="255"/>
      <c r="I69" s="147" t="s">
        <v>412</v>
      </c>
      <c r="J69" s="66">
        <v>0</v>
      </c>
      <c r="K69" s="80"/>
    </row>
    <row r="70" spans="1:11">
      <c r="A70" s="253" t="s">
        <v>413</v>
      </c>
      <c r="B70" s="255" t="s">
        <v>414</v>
      </c>
      <c r="C70" s="147" t="s">
        <v>415</v>
      </c>
      <c r="D70" s="66">
        <v>10</v>
      </c>
      <c r="E70" s="80">
        <v>10</v>
      </c>
      <c r="G70" s="253" t="s">
        <v>413</v>
      </c>
      <c r="H70" s="255" t="s">
        <v>414</v>
      </c>
      <c r="I70" s="147" t="s">
        <v>415</v>
      </c>
      <c r="J70" s="66">
        <v>10</v>
      </c>
      <c r="K70" s="80">
        <v>10</v>
      </c>
    </row>
    <row r="71" spans="1:11">
      <c r="A71" s="253"/>
      <c r="B71" s="255"/>
      <c r="C71" s="147" t="s">
        <v>416</v>
      </c>
      <c r="D71" s="66">
        <v>5</v>
      </c>
      <c r="E71" s="80"/>
      <c r="G71" s="253"/>
      <c r="H71" s="255"/>
      <c r="I71" s="147" t="s">
        <v>416</v>
      </c>
      <c r="J71" s="66">
        <v>5</v>
      </c>
      <c r="K71" s="80"/>
    </row>
    <row r="72" spans="1:11" ht="16" thickBot="1">
      <c r="A72" s="253"/>
      <c r="B72" s="255"/>
      <c r="C72" s="147" t="s">
        <v>417</v>
      </c>
      <c r="D72" s="71">
        <v>0</v>
      </c>
      <c r="E72" s="81"/>
      <c r="G72" s="253"/>
      <c r="H72" s="255"/>
      <c r="I72" s="147" t="s">
        <v>417</v>
      </c>
      <c r="J72" s="71">
        <v>0</v>
      </c>
      <c r="K72" s="81"/>
    </row>
    <row r="73" spans="1:11" ht="16" thickBot="1">
      <c r="D73" s="72" t="s">
        <v>418</v>
      </c>
      <c r="E73" s="82">
        <f>SUM(E58:E72)</f>
        <v>94</v>
      </c>
      <c r="J73" s="72" t="s">
        <v>418</v>
      </c>
      <c r="K73" s="82">
        <f>SUM(K58:K72)</f>
        <v>86</v>
      </c>
    </row>
    <row r="74" spans="1:11" ht="43" thickBot="1">
      <c r="A74" s="76" t="s">
        <v>419</v>
      </c>
      <c r="B74" s="148" t="s">
        <v>420</v>
      </c>
      <c r="D74" s="75"/>
      <c r="E74" s="83" t="s">
        <v>302</v>
      </c>
      <c r="G74" s="76" t="s">
        <v>419</v>
      </c>
      <c r="H74" s="148" t="s">
        <v>420</v>
      </c>
      <c r="J74" s="75"/>
      <c r="K74" s="83" t="s">
        <v>302</v>
      </c>
    </row>
    <row r="75" spans="1:11" ht="16" thickBot="1">
      <c r="A75" s="77" t="s">
        <v>67</v>
      </c>
      <c r="B75" s="78" t="s">
        <v>422</v>
      </c>
      <c r="D75" s="75"/>
      <c r="E75" s="83"/>
      <c r="G75" s="77" t="s">
        <v>67</v>
      </c>
      <c r="H75" s="78" t="s">
        <v>422</v>
      </c>
      <c r="J75" s="75"/>
      <c r="K75" s="83"/>
    </row>
    <row r="76" spans="1:11" ht="16" thickBot="1">
      <c r="A76" s="77" t="s">
        <v>60</v>
      </c>
      <c r="B76" s="78" t="s">
        <v>423</v>
      </c>
      <c r="D76" s="75"/>
      <c r="E76" s="83"/>
      <c r="G76" s="77" t="s">
        <v>60</v>
      </c>
      <c r="H76" s="78" t="s">
        <v>423</v>
      </c>
      <c r="J76" s="75"/>
      <c r="K76" s="83"/>
    </row>
    <row r="77" spans="1:11" ht="16" thickBot="1">
      <c r="A77" s="77" t="s">
        <v>157</v>
      </c>
      <c r="B77" s="78" t="s">
        <v>424</v>
      </c>
      <c r="D77" s="75"/>
      <c r="E77" s="83"/>
      <c r="G77" s="77" t="s">
        <v>157</v>
      </c>
      <c r="H77" s="78" t="s">
        <v>424</v>
      </c>
      <c r="J77" s="75"/>
      <c r="K77" s="83"/>
    </row>
    <row r="79" spans="1:11" ht="31.5" customHeight="1">
      <c r="A79" s="84" t="s">
        <v>428</v>
      </c>
      <c r="B79" s="259" t="s">
        <v>102</v>
      </c>
      <c r="C79" s="259"/>
      <c r="D79" s="259"/>
      <c r="E79" s="259"/>
      <c r="G79" s="84" t="s">
        <v>430</v>
      </c>
      <c r="H79" s="259" t="s">
        <v>431</v>
      </c>
      <c r="I79" s="259"/>
      <c r="J79" s="259"/>
      <c r="K79" s="259"/>
    </row>
    <row r="80" spans="1:11" ht="27.75" customHeight="1">
      <c r="A80" s="65" t="s">
        <v>383</v>
      </c>
      <c r="B80" s="260" t="str">
        <f>'MAPA DE RIESGOS'!P14</f>
        <v>Practicas inadecuadas en traslado, trasvase y manipulación de sustancias peligrosas</v>
      </c>
      <c r="C80" s="260"/>
      <c r="D80" s="260"/>
      <c r="E80" s="260"/>
      <c r="G80" s="65" t="s">
        <v>382</v>
      </c>
      <c r="H80" s="260" t="str">
        <f>'MAPA DE RIESGOS'!P15</f>
        <v>Uso obligatorios de EPP tales como tapabocas y guantes, o toallas desechables por parte de todos los miembros de la comunidad de la ETITC</v>
      </c>
      <c r="I80" s="260"/>
      <c r="J80" s="260"/>
      <c r="K80" s="260"/>
    </row>
    <row r="81" spans="1:11">
      <c r="A81" s="65" t="s">
        <v>432</v>
      </c>
      <c r="B81" s="260" t="str">
        <f>'MAPA DE RIESGOS'!T14</f>
        <v>Capacitación al personal que manipule sustancias peligrosas en las instalaciones de la ETITC</v>
      </c>
      <c r="C81" s="260"/>
      <c r="D81" s="260"/>
      <c r="E81" s="260"/>
      <c r="G81" s="65" t="s">
        <v>384</v>
      </c>
      <c r="H81" s="260" t="str">
        <f>'MAPA DE RIESGOS'!T15</f>
        <v>Divulgar campañas informativas relacionadas con la adecuada disposición de los EPP utilizados</v>
      </c>
      <c r="I81" s="260"/>
      <c r="J81" s="260"/>
      <c r="K81" s="260"/>
    </row>
    <row r="82" spans="1:11" ht="16" thickBot="1"/>
    <row r="83" spans="1:11" ht="57" thickBot="1">
      <c r="A83" s="68" t="s">
        <v>385</v>
      </c>
      <c r="B83" s="30" t="s">
        <v>386</v>
      </c>
      <c r="C83" s="69" t="s">
        <v>387</v>
      </c>
      <c r="D83" s="30" t="s">
        <v>388</v>
      </c>
      <c r="E83" s="70" t="s">
        <v>389</v>
      </c>
      <c r="G83" s="68" t="s">
        <v>385</v>
      </c>
      <c r="H83" s="30" t="s">
        <v>386</v>
      </c>
      <c r="I83" s="69" t="s">
        <v>387</v>
      </c>
      <c r="J83" s="30" t="s">
        <v>388</v>
      </c>
      <c r="K83" s="70" t="s">
        <v>389</v>
      </c>
    </row>
    <row r="84" spans="1:11">
      <c r="A84" s="252" t="s">
        <v>390</v>
      </c>
      <c r="B84" s="254" t="s">
        <v>391</v>
      </c>
      <c r="C84" s="146" t="s">
        <v>392</v>
      </c>
      <c r="D84" s="67">
        <v>15</v>
      </c>
      <c r="E84" s="79">
        <v>15</v>
      </c>
      <c r="G84" s="252" t="s">
        <v>390</v>
      </c>
      <c r="H84" s="254" t="s">
        <v>391</v>
      </c>
      <c r="I84" s="146" t="s">
        <v>392</v>
      </c>
      <c r="J84" s="67">
        <v>15</v>
      </c>
      <c r="K84" s="79">
        <v>15</v>
      </c>
    </row>
    <row r="85" spans="1:11">
      <c r="A85" s="253"/>
      <c r="B85" s="255"/>
      <c r="C85" s="147" t="s">
        <v>393</v>
      </c>
      <c r="D85" s="66">
        <v>0</v>
      </c>
      <c r="E85" s="80"/>
      <c r="G85" s="253"/>
      <c r="H85" s="255"/>
      <c r="I85" s="147" t="s">
        <v>393</v>
      </c>
      <c r="J85" s="66">
        <v>0</v>
      </c>
      <c r="K85" s="80"/>
    </row>
    <row r="86" spans="1:11">
      <c r="A86" s="253"/>
      <c r="B86" s="255" t="s">
        <v>394</v>
      </c>
      <c r="C86" s="147" t="s">
        <v>395</v>
      </c>
      <c r="D86" s="66">
        <v>15</v>
      </c>
      <c r="E86" s="80">
        <v>13</v>
      </c>
      <c r="G86" s="253"/>
      <c r="H86" s="255" t="s">
        <v>394</v>
      </c>
      <c r="I86" s="147" t="s">
        <v>395</v>
      </c>
      <c r="J86" s="66">
        <v>15</v>
      </c>
      <c r="K86" s="80">
        <v>14</v>
      </c>
    </row>
    <row r="87" spans="1:11">
      <c r="A87" s="253"/>
      <c r="B87" s="255"/>
      <c r="C87" s="147" t="s">
        <v>396</v>
      </c>
      <c r="D87" s="66">
        <v>0</v>
      </c>
      <c r="E87" s="80"/>
      <c r="G87" s="253"/>
      <c r="H87" s="255"/>
      <c r="I87" s="147" t="s">
        <v>396</v>
      </c>
      <c r="J87" s="66">
        <v>0</v>
      </c>
      <c r="K87" s="80"/>
    </row>
    <row r="88" spans="1:11" ht="18.75" customHeight="1">
      <c r="A88" s="253" t="s">
        <v>397</v>
      </c>
      <c r="B88" s="255" t="s">
        <v>398</v>
      </c>
      <c r="C88" s="147" t="s">
        <v>399</v>
      </c>
      <c r="D88" s="66">
        <v>15</v>
      </c>
      <c r="E88" s="80">
        <v>13</v>
      </c>
      <c r="G88" s="253" t="s">
        <v>397</v>
      </c>
      <c r="H88" s="255" t="s">
        <v>398</v>
      </c>
      <c r="I88" s="147" t="s">
        <v>399</v>
      </c>
      <c r="J88" s="66">
        <v>15</v>
      </c>
      <c r="K88" s="80">
        <v>14</v>
      </c>
    </row>
    <row r="89" spans="1:11" ht="18.75" customHeight="1">
      <c r="A89" s="253"/>
      <c r="B89" s="255"/>
      <c r="C89" s="147" t="s">
        <v>400</v>
      </c>
      <c r="D89" s="66">
        <v>0</v>
      </c>
      <c r="E89" s="80"/>
      <c r="G89" s="253"/>
      <c r="H89" s="255"/>
      <c r="I89" s="147" t="s">
        <v>400</v>
      </c>
      <c r="J89" s="66">
        <v>0</v>
      </c>
      <c r="K89" s="80"/>
    </row>
    <row r="90" spans="1:11" ht="26.25" customHeight="1">
      <c r="A90" s="253" t="s">
        <v>401</v>
      </c>
      <c r="B90" s="255" t="s">
        <v>402</v>
      </c>
      <c r="C90" s="147" t="s">
        <v>403</v>
      </c>
      <c r="D90" s="66">
        <v>15</v>
      </c>
      <c r="E90" s="80">
        <v>13</v>
      </c>
      <c r="G90" s="253" t="s">
        <v>401</v>
      </c>
      <c r="H90" s="255" t="s">
        <v>402</v>
      </c>
      <c r="I90" s="147" t="s">
        <v>403</v>
      </c>
      <c r="J90" s="66">
        <v>15</v>
      </c>
      <c r="K90" s="80">
        <v>13</v>
      </c>
    </row>
    <row r="91" spans="1:11" ht="26.25" customHeight="1">
      <c r="A91" s="253"/>
      <c r="B91" s="255"/>
      <c r="C91" s="147" t="s">
        <v>404</v>
      </c>
      <c r="D91" s="66">
        <v>0</v>
      </c>
      <c r="E91" s="80"/>
      <c r="G91" s="253"/>
      <c r="H91" s="255"/>
      <c r="I91" s="147" t="s">
        <v>404</v>
      </c>
      <c r="J91" s="66">
        <v>0</v>
      </c>
      <c r="K91" s="80"/>
    </row>
    <row r="92" spans="1:11" ht="24.75" customHeight="1">
      <c r="A92" s="253" t="s">
        <v>405</v>
      </c>
      <c r="B92" s="255" t="s">
        <v>406</v>
      </c>
      <c r="C92" s="147" t="s">
        <v>407</v>
      </c>
      <c r="D92" s="66">
        <v>15</v>
      </c>
      <c r="E92" s="80">
        <v>14</v>
      </c>
      <c r="G92" s="253" t="s">
        <v>405</v>
      </c>
      <c r="H92" s="255" t="s">
        <v>406</v>
      </c>
      <c r="I92" s="147" t="s">
        <v>407</v>
      </c>
      <c r="J92" s="66">
        <v>15</v>
      </c>
      <c r="K92" s="80">
        <v>15</v>
      </c>
    </row>
    <row r="93" spans="1:11" ht="24.75" customHeight="1">
      <c r="A93" s="253"/>
      <c r="B93" s="255"/>
      <c r="C93" s="147" t="s">
        <v>408</v>
      </c>
      <c r="D93" s="66">
        <v>0</v>
      </c>
      <c r="E93" s="80"/>
      <c r="G93" s="253"/>
      <c r="H93" s="255"/>
      <c r="I93" s="147" t="s">
        <v>408</v>
      </c>
      <c r="J93" s="66">
        <v>0</v>
      </c>
      <c r="K93" s="80"/>
    </row>
    <row r="94" spans="1:11" ht="39.75" customHeight="1">
      <c r="A94" s="253" t="s">
        <v>409</v>
      </c>
      <c r="B94" s="255" t="s">
        <v>410</v>
      </c>
      <c r="C94" s="147" t="s">
        <v>411</v>
      </c>
      <c r="D94" s="66">
        <v>15</v>
      </c>
      <c r="E94" s="80">
        <v>11</v>
      </c>
      <c r="G94" s="253" t="s">
        <v>409</v>
      </c>
      <c r="H94" s="255" t="s">
        <v>410</v>
      </c>
      <c r="I94" s="147" t="s">
        <v>411</v>
      </c>
      <c r="J94" s="66">
        <v>15</v>
      </c>
      <c r="K94" s="80">
        <v>14</v>
      </c>
    </row>
    <row r="95" spans="1:11" ht="39.75" customHeight="1">
      <c r="A95" s="253"/>
      <c r="B95" s="255"/>
      <c r="C95" s="147" t="s">
        <v>412</v>
      </c>
      <c r="D95" s="66">
        <v>0</v>
      </c>
      <c r="E95" s="80"/>
      <c r="G95" s="253"/>
      <c r="H95" s="255"/>
      <c r="I95" s="147" t="s">
        <v>412</v>
      </c>
      <c r="J95" s="66">
        <v>0</v>
      </c>
      <c r="K95" s="80"/>
    </row>
    <row r="96" spans="1:11">
      <c r="A96" s="253" t="s">
        <v>413</v>
      </c>
      <c r="B96" s="255" t="s">
        <v>414</v>
      </c>
      <c r="C96" s="147" t="s">
        <v>415</v>
      </c>
      <c r="D96" s="66">
        <v>10</v>
      </c>
      <c r="E96" s="80">
        <v>10</v>
      </c>
      <c r="G96" s="253" t="s">
        <v>413</v>
      </c>
      <c r="H96" s="255" t="s">
        <v>414</v>
      </c>
      <c r="I96" s="147" t="s">
        <v>415</v>
      </c>
      <c r="J96" s="66">
        <v>10</v>
      </c>
      <c r="K96" s="80">
        <v>10</v>
      </c>
    </row>
    <row r="97" spans="1:11">
      <c r="A97" s="253"/>
      <c r="B97" s="255"/>
      <c r="C97" s="147" t="s">
        <v>416</v>
      </c>
      <c r="D97" s="66">
        <v>5</v>
      </c>
      <c r="E97" s="80"/>
      <c r="G97" s="253"/>
      <c r="H97" s="255"/>
      <c r="I97" s="147" t="s">
        <v>416</v>
      </c>
      <c r="J97" s="66">
        <v>5</v>
      </c>
      <c r="K97" s="80"/>
    </row>
    <row r="98" spans="1:11" ht="16" thickBot="1">
      <c r="A98" s="253"/>
      <c r="B98" s="255"/>
      <c r="C98" s="147" t="s">
        <v>417</v>
      </c>
      <c r="D98" s="71">
        <v>0</v>
      </c>
      <c r="E98" s="81"/>
      <c r="G98" s="253"/>
      <c r="H98" s="255"/>
      <c r="I98" s="147" t="s">
        <v>417</v>
      </c>
      <c r="J98" s="71">
        <v>0</v>
      </c>
      <c r="K98" s="81"/>
    </row>
    <row r="99" spans="1:11" ht="16" thickBot="1">
      <c r="D99" s="72" t="s">
        <v>418</v>
      </c>
      <c r="E99" s="82">
        <f>SUM(E84:E98)</f>
        <v>89</v>
      </c>
      <c r="J99" s="72" t="s">
        <v>418</v>
      </c>
      <c r="K99" s="82">
        <f>SUM(K84:K98)</f>
        <v>95</v>
      </c>
    </row>
    <row r="100" spans="1:11" ht="43" thickBot="1">
      <c r="A100" s="76" t="s">
        <v>419</v>
      </c>
      <c r="B100" s="148" t="s">
        <v>420</v>
      </c>
      <c r="D100" s="75"/>
      <c r="E100" s="83" t="s">
        <v>302</v>
      </c>
      <c r="G100" s="76" t="s">
        <v>419</v>
      </c>
      <c r="H100" s="148" t="s">
        <v>420</v>
      </c>
      <c r="J100" s="75"/>
      <c r="K100" s="83" t="s">
        <v>302</v>
      </c>
    </row>
    <row r="101" spans="1:11" ht="16" thickBot="1">
      <c r="A101" s="77" t="s">
        <v>67</v>
      </c>
      <c r="B101" s="78" t="s">
        <v>422</v>
      </c>
      <c r="D101" s="75"/>
      <c r="E101" s="83"/>
      <c r="G101" s="77" t="s">
        <v>67</v>
      </c>
      <c r="H101" s="78" t="s">
        <v>422</v>
      </c>
      <c r="J101" s="75"/>
      <c r="K101" s="83"/>
    </row>
    <row r="102" spans="1:11" ht="16" thickBot="1">
      <c r="A102" s="77" t="s">
        <v>60</v>
      </c>
      <c r="B102" s="78" t="s">
        <v>423</v>
      </c>
      <c r="D102" s="75"/>
      <c r="E102" s="83"/>
      <c r="G102" s="77" t="s">
        <v>60</v>
      </c>
      <c r="H102" s="78" t="s">
        <v>423</v>
      </c>
      <c r="J102" s="75"/>
      <c r="K102" s="83"/>
    </row>
    <row r="103" spans="1:11" ht="16" thickBot="1">
      <c r="A103" s="77" t="s">
        <v>157</v>
      </c>
      <c r="B103" s="78" t="s">
        <v>424</v>
      </c>
      <c r="D103" s="75"/>
      <c r="E103" s="83"/>
      <c r="G103" s="77" t="s">
        <v>157</v>
      </c>
      <c r="H103" s="78" t="s">
        <v>424</v>
      </c>
      <c r="J103" s="75"/>
      <c r="K103" s="83"/>
    </row>
    <row r="105" spans="1:11">
      <c r="A105" s="84" t="s">
        <v>430</v>
      </c>
      <c r="B105" s="259" t="s">
        <v>431</v>
      </c>
      <c r="C105" s="259"/>
      <c r="D105" s="259"/>
      <c r="E105" s="259"/>
      <c r="G105" s="84" t="s">
        <v>433</v>
      </c>
      <c r="H105" s="259" t="str">
        <f>'MAPA DE RIESGOS'!C17</f>
        <v xml:space="preserve">Incumplimiento </v>
      </c>
      <c r="I105" s="259"/>
      <c r="J105" s="259"/>
      <c r="K105" s="259"/>
    </row>
    <row r="106" spans="1:11" ht="33.75" customHeight="1">
      <c r="A106" s="65" t="s">
        <v>383</v>
      </c>
      <c r="B106" s="260" t="str">
        <f>'MAPA DE RIESGOS'!P16</f>
        <v>Uso indiscriminado de sustancias desinfectantes dispersadas en ambientes cerrados como estrategia de control del coronavirus COVID-19</v>
      </c>
      <c r="C106" s="260"/>
      <c r="D106" s="260"/>
      <c r="E106" s="260"/>
      <c r="G106" s="65" t="s">
        <v>382</v>
      </c>
      <c r="H106" s="260" t="str">
        <f>'MAPA DE RIESGOS'!P17</f>
        <v>Atender los requerimientos de las autoridades o de la legislación aplicable de forma tardía por demoras por parte de los tomadores de decisiones.</v>
      </c>
      <c r="I106" s="260"/>
      <c r="J106" s="260"/>
      <c r="K106" s="260"/>
    </row>
    <row r="107" spans="1:11" ht="33" customHeight="1">
      <c r="A107" s="65" t="s">
        <v>384</v>
      </c>
      <c r="B107" s="260" t="str">
        <f>'MAPA DE RIESGOS'!T16</f>
        <v>Disminuir el uso de asperción de soluciones desinfectantes y evitar su uso sobre las personas. Realizar actividades de limpieza y desinfección manual de superficies</v>
      </c>
      <c r="C107" s="260"/>
      <c r="D107" s="260"/>
      <c r="E107" s="260"/>
      <c r="G107" s="65" t="s">
        <v>384</v>
      </c>
      <c r="H107" s="257" t="str">
        <f>'MAPA DE RIESGOS'!T17</f>
        <v>Atender los requerimientos de las autoridades ambientales o sanitarias en el menor tiempo posible garantizando la asignación de recursos necesarios para tal fin.</v>
      </c>
      <c r="I107" s="257"/>
      <c r="J107" s="257"/>
      <c r="K107" s="257"/>
    </row>
    <row r="108" spans="1:11" ht="16" thickBot="1"/>
    <row r="109" spans="1:11" ht="57" thickBot="1">
      <c r="A109" s="68" t="s">
        <v>385</v>
      </c>
      <c r="B109" s="30" t="s">
        <v>386</v>
      </c>
      <c r="C109" s="69" t="s">
        <v>387</v>
      </c>
      <c r="D109" s="30" t="s">
        <v>388</v>
      </c>
      <c r="E109" s="70" t="s">
        <v>389</v>
      </c>
      <c r="G109" s="68" t="s">
        <v>385</v>
      </c>
      <c r="H109" s="30" t="s">
        <v>386</v>
      </c>
      <c r="I109" s="69" t="s">
        <v>387</v>
      </c>
      <c r="J109" s="30" t="s">
        <v>388</v>
      </c>
      <c r="K109" s="70" t="s">
        <v>389</v>
      </c>
    </row>
    <row r="110" spans="1:11">
      <c r="A110" s="252" t="s">
        <v>390</v>
      </c>
      <c r="B110" s="254" t="s">
        <v>391</v>
      </c>
      <c r="C110" s="146" t="s">
        <v>392</v>
      </c>
      <c r="D110" s="67">
        <v>15</v>
      </c>
      <c r="E110" s="79">
        <v>15</v>
      </c>
      <c r="G110" s="252" t="s">
        <v>390</v>
      </c>
      <c r="H110" s="254" t="s">
        <v>391</v>
      </c>
      <c r="I110" s="146" t="s">
        <v>392</v>
      </c>
      <c r="J110" s="67">
        <v>15</v>
      </c>
      <c r="K110" s="79">
        <v>15</v>
      </c>
    </row>
    <row r="111" spans="1:11">
      <c r="A111" s="253"/>
      <c r="B111" s="255"/>
      <c r="C111" s="147" t="s">
        <v>393</v>
      </c>
      <c r="D111" s="66">
        <v>0</v>
      </c>
      <c r="E111" s="80"/>
      <c r="G111" s="253"/>
      <c r="H111" s="255"/>
      <c r="I111" s="147" t="s">
        <v>393</v>
      </c>
      <c r="J111" s="66">
        <v>0</v>
      </c>
      <c r="K111" s="80"/>
    </row>
    <row r="112" spans="1:11">
      <c r="A112" s="253"/>
      <c r="B112" s="255" t="s">
        <v>394</v>
      </c>
      <c r="C112" s="147" t="s">
        <v>395</v>
      </c>
      <c r="D112" s="66">
        <v>15</v>
      </c>
      <c r="E112" s="80">
        <v>13</v>
      </c>
      <c r="G112" s="253"/>
      <c r="H112" s="255" t="s">
        <v>394</v>
      </c>
      <c r="I112" s="147" t="s">
        <v>395</v>
      </c>
      <c r="J112" s="66">
        <v>15</v>
      </c>
      <c r="K112" s="80">
        <v>12</v>
      </c>
    </row>
    <row r="113" spans="1:11">
      <c r="A113" s="253"/>
      <c r="B113" s="255"/>
      <c r="C113" s="147" t="s">
        <v>396</v>
      </c>
      <c r="D113" s="66">
        <v>0</v>
      </c>
      <c r="E113" s="80"/>
      <c r="G113" s="253"/>
      <c r="H113" s="255"/>
      <c r="I113" s="147" t="s">
        <v>396</v>
      </c>
      <c r="J113" s="66">
        <v>0</v>
      </c>
      <c r="K113" s="80"/>
    </row>
    <row r="114" spans="1:11" ht="21" customHeight="1">
      <c r="A114" s="253" t="s">
        <v>397</v>
      </c>
      <c r="B114" s="255" t="s">
        <v>398</v>
      </c>
      <c r="C114" s="147" t="s">
        <v>399</v>
      </c>
      <c r="D114" s="66">
        <v>15</v>
      </c>
      <c r="E114" s="80">
        <v>13</v>
      </c>
      <c r="G114" s="253" t="s">
        <v>397</v>
      </c>
      <c r="H114" s="255" t="s">
        <v>398</v>
      </c>
      <c r="I114" s="147" t="s">
        <v>399</v>
      </c>
      <c r="J114" s="66">
        <v>15</v>
      </c>
      <c r="K114" s="80">
        <v>13</v>
      </c>
    </row>
    <row r="115" spans="1:11" ht="21" customHeight="1">
      <c r="A115" s="253"/>
      <c r="B115" s="255"/>
      <c r="C115" s="147" t="s">
        <v>400</v>
      </c>
      <c r="D115" s="66">
        <v>0</v>
      </c>
      <c r="E115" s="80"/>
      <c r="G115" s="253"/>
      <c r="H115" s="255"/>
      <c r="I115" s="147" t="s">
        <v>400</v>
      </c>
      <c r="J115" s="66">
        <v>0</v>
      </c>
      <c r="K115" s="80"/>
    </row>
    <row r="116" spans="1:11" ht="27" customHeight="1">
      <c r="A116" s="253" t="s">
        <v>401</v>
      </c>
      <c r="B116" s="255" t="s">
        <v>402</v>
      </c>
      <c r="C116" s="147" t="s">
        <v>403</v>
      </c>
      <c r="D116" s="66">
        <v>15</v>
      </c>
      <c r="E116" s="80">
        <v>13</v>
      </c>
      <c r="G116" s="253" t="s">
        <v>401</v>
      </c>
      <c r="H116" s="255" t="s">
        <v>402</v>
      </c>
      <c r="I116" s="147" t="s">
        <v>403</v>
      </c>
      <c r="J116" s="66">
        <v>15</v>
      </c>
      <c r="K116" s="80">
        <v>12</v>
      </c>
    </row>
    <row r="117" spans="1:11" ht="27" customHeight="1">
      <c r="A117" s="253"/>
      <c r="B117" s="255"/>
      <c r="C117" s="147" t="s">
        <v>404</v>
      </c>
      <c r="D117" s="66">
        <v>0</v>
      </c>
      <c r="E117" s="80"/>
      <c r="G117" s="253"/>
      <c r="H117" s="255"/>
      <c r="I117" s="147" t="s">
        <v>404</v>
      </c>
      <c r="J117" s="66">
        <v>0</v>
      </c>
      <c r="K117" s="80"/>
    </row>
    <row r="118" spans="1:11" ht="23.25" customHeight="1">
      <c r="A118" s="253" t="s">
        <v>405</v>
      </c>
      <c r="B118" s="255" t="s">
        <v>406</v>
      </c>
      <c r="C118" s="147" t="s">
        <v>407</v>
      </c>
      <c r="D118" s="66">
        <v>15</v>
      </c>
      <c r="E118" s="80">
        <v>15</v>
      </c>
      <c r="G118" s="253" t="s">
        <v>405</v>
      </c>
      <c r="H118" s="255" t="s">
        <v>406</v>
      </c>
      <c r="I118" s="147" t="s">
        <v>407</v>
      </c>
      <c r="J118" s="66">
        <v>15</v>
      </c>
      <c r="K118" s="80">
        <v>14</v>
      </c>
    </row>
    <row r="119" spans="1:11" ht="23.25" customHeight="1">
      <c r="A119" s="253"/>
      <c r="B119" s="255"/>
      <c r="C119" s="147" t="s">
        <v>408</v>
      </c>
      <c r="D119" s="66">
        <v>0</v>
      </c>
      <c r="E119" s="80"/>
      <c r="G119" s="253"/>
      <c r="H119" s="255"/>
      <c r="I119" s="147" t="s">
        <v>408</v>
      </c>
      <c r="J119" s="66">
        <v>0</v>
      </c>
      <c r="K119" s="80"/>
    </row>
    <row r="120" spans="1:11" ht="39" customHeight="1">
      <c r="A120" s="253" t="s">
        <v>409</v>
      </c>
      <c r="B120" s="255" t="s">
        <v>410</v>
      </c>
      <c r="C120" s="147" t="s">
        <v>411</v>
      </c>
      <c r="D120" s="66">
        <v>15</v>
      </c>
      <c r="E120" s="80">
        <v>11</v>
      </c>
      <c r="G120" s="253" t="s">
        <v>409</v>
      </c>
      <c r="H120" s="255" t="s">
        <v>410</v>
      </c>
      <c r="I120" s="147" t="s">
        <v>411</v>
      </c>
      <c r="J120" s="66">
        <v>15</v>
      </c>
      <c r="K120" s="80">
        <v>13</v>
      </c>
    </row>
    <row r="121" spans="1:11" ht="39" customHeight="1">
      <c r="A121" s="253"/>
      <c r="B121" s="255"/>
      <c r="C121" s="147" t="s">
        <v>412</v>
      </c>
      <c r="D121" s="66">
        <v>0</v>
      </c>
      <c r="E121" s="80"/>
      <c r="G121" s="253"/>
      <c r="H121" s="255"/>
      <c r="I121" s="147" t="s">
        <v>412</v>
      </c>
      <c r="J121" s="66">
        <v>0</v>
      </c>
      <c r="K121" s="80"/>
    </row>
    <row r="122" spans="1:11">
      <c r="A122" s="253" t="s">
        <v>413</v>
      </c>
      <c r="B122" s="255" t="s">
        <v>414</v>
      </c>
      <c r="C122" s="147" t="s">
        <v>415</v>
      </c>
      <c r="D122" s="66">
        <v>10</v>
      </c>
      <c r="E122" s="80">
        <v>10</v>
      </c>
      <c r="G122" s="253" t="s">
        <v>413</v>
      </c>
      <c r="H122" s="255" t="s">
        <v>414</v>
      </c>
      <c r="I122" s="147" t="s">
        <v>415</v>
      </c>
      <c r="J122" s="66">
        <v>10</v>
      </c>
      <c r="K122" s="80">
        <v>10</v>
      </c>
    </row>
    <row r="123" spans="1:11">
      <c r="A123" s="253"/>
      <c r="B123" s="255"/>
      <c r="C123" s="147" t="s">
        <v>416</v>
      </c>
      <c r="D123" s="66">
        <v>5</v>
      </c>
      <c r="E123" s="80"/>
      <c r="G123" s="253"/>
      <c r="H123" s="255"/>
      <c r="I123" s="147" t="s">
        <v>416</v>
      </c>
      <c r="J123" s="66">
        <v>5</v>
      </c>
      <c r="K123" s="80"/>
    </row>
    <row r="124" spans="1:11" ht="16" thickBot="1">
      <c r="A124" s="253"/>
      <c r="B124" s="255"/>
      <c r="C124" s="147" t="s">
        <v>417</v>
      </c>
      <c r="D124" s="71">
        <v>0</v>
      </c>
      <c r="E124" s="81"/>
      <c r="G124" s="253"/>
      <c r="H124" s="255"/>
      <c r="I124" s="147" t="s">
        <v>417</v>
      </c>
      <c r="J124" s="71">
        <v>0</v>
      </c>
      <c r="K124" s="81"/>
    </row>
    <row r="125" spans="1:11" ht="16" thickBot="1">
      <c r="D125" s="72" t="s">
        <v>418</v>
      </c>
      <c r="E125" s="82">
        <f>SUM(E110:E124)</f>
        <v>90</v>
      </c>
      <c r="J125" s="72" t="s">
        <v>418</v>
      </c>
      <c r="K125" s="82">
        <f>SUM(K110:K124)</f>
        <v>89</v>
      </c>
    </row>
    <row r="126" spans="1:11" ht="43" thickBot="1">
      <c r="A126" s="76" t="s">
        <v>419</v>
      </c>
      <c r="B126" s="148" t="s">
        <v>420</v>
      </c>
      <c r="D126" s="75"/>
      <c r="E126" s="83" t="s">
        <v>302</v>
      </c>
      <c r="G126" s="76" t="s">
        <v>419</v>
      </c>
      <c r="H126" s="148" t="s">
        <v>420</v>
      </c>
      <c r="J126" s="75"/>
      <c r="K126" s="83" t="s">
        <v>302</v>
      </c>
    </row>
    <row r="127" spans="1:11" ht="16" thickBot="1">
      <c r="A127" s="77" t="s">
        <v>67</v>
      </c>
      <c r="B127" s="78" t="s">
        <v>422</v>
      </c>
      <c r="D127" s="75"/>
      <c r="E127" s="83"/>
      <c r="G127" s="77" t="s">
        <v>67</v>
      </c>
      <c r="H127" s="78" t="s">
        <v>422</v>
      </c>
      <c r="J127" s="75"/>
      <c r="K127" s="83"/>
    </row>
    <row r="128" spans="1:11" ht="16" thickBot="1">
      <c r="A128" s="77" t="s">
        <v>60</v>
      </c>
      <c r="B128" s="78" t="s">
        <v>423</v>
      </c>
      <c r="D128" s="75"/>
      <c r="E128" s="83"/>
      <c r="G128" s="77" t="s">
        <v>60</v>
      </c>
      <c r="H128" s="78" t="s">
        <v>423</v>
      </c>
      <c r="J128" s="75"/>
      <c r="K128" s="83"/>
    </row>
    <row r="129" spans="1:11" ht="16" thickBot="1">
      <c r="A129" s="77" t="s">
        <v>157</v>
      </c>
      <c r="B129" s="78" t="s">
        <v>424</v>
      </c>
      <c r="D129" s="75"/>
      <c r="E129" s="83"/>
      <c r="G129" s="77" t="s">
        <v>157</v>
      </c>
      <c r="H129" s="78" t="s">
        <v>424</v>
      </c>
      <c r="J129" s="75"/>
      <c r="K129" s="83"/>
    </row>
    <row r="131" spans="1:11" ht="22.5" customHeight="1">
      <c r="A131" s="84" t="s">
        <v>434</v>
      </c>
      <c r="B131" s="259" t="s">
        <v>435</v>
      </c>
      <c r="C131" s="259"/>
      <c r="D131" s="259"/>
      <c r="E131" s="259"/>
      <c r="G131" s="84" t="s">
        <v>436</v>
      </c>
      <c r="H131" s="259" t="s">
        <v>437</v>
      </c>
      <c r="I131" s="259"/>
      <c r="J131" s="259"/>
      <c r="K131" s="259"/>
    </row>
    <row r="132" spans="1:11">
      <c r="A132" s="65" t="s">
        <v>382</v>
      </c>
      <c r="B132" s="260" t="str">
        <f>'MAPA DE RIESGOS'!P18</f>
        <v>Desconocimiento de las normas de Seguridad y Salud en el Trabajo y los riesgos de SST inherentes del proceso.</v>
      </c>
      <c r="C132" s="260"/>
      <c r="D132" s="260"/>
      <c r="E132" s="260"/>
      <c r="G132" s="65" t="s">
        <v>382</v>
      </c>
      <c r="H132" s="260" t="str">
        <f>'MAPA DE RIESGOS'!P19</f>
        <v>Falta de cultura de seguridad de la información en el recurso humano del proceso.</v>
      </c>
      <c r="I132" s="260"/>
      <c r="J132" s="260"/>
      <c r="K132" s="260"/>
    </row>
    <row r="133" spans="1:11">
      <c r="A133" s="65" t="s">
        <v>384</v>
      </c>
      <c r="B133" s="257" t="str">
        <f>'MAPA DE RIESGOS'!T18</f>
        <v>Asistir a las capacitaciones progamadas por el área de SST</v>
      </c>
      <c r="C133" s="257"/>
      <c r="D133" s="257"/>
      <c r="E133" s="257"/>
      <c r="G133" s="65" t="s">
        <v>384</v>
      </c>
      <c r="H133" s="257" t="str">
        <f>'MAPA DE RIESGOS'!T19</f>
        <v>Participar en charla y capacitaciones de de seguridad de la información y seguir lineamientos impartidos.</v>
      </c>
      <c r="I133" s="257"/>
      <c r="J133" s="257"/>
      <c r="K133" s="257"/>
    </row>
    <row r="134" spans="1:11" ht="16" thickBot="1"/>
    <row r="135" spans="1:11" ht="57" thickBot="1">
      <c r="A135" s="68" t="s">
        <v>385</v>
      </c>
      <c r="B135" s="30" t="s">
        <v>386</v>
      </c>
      <c r="C135" s="69" t="s">
        <v>387</v>
      </c>
      <c r="D135" s="30" t="s">
        <v>388</v>
      </c>
      <c r="E135" s="70" t="s">
        <v>389</v>
      </c>
      <c r="G135" s="68" t="s">
        <v>385</v>
      </c>
      <c r="H135" s="30" t="s">
        <v>386</v>
      </c>
      <c r="I135" s="69" t="s">
        <v>387</v>
      </c>
      <c r="J135" s="30" t="s">
        <v>388</v>
      </c>
      <c r="K135" s="70" t="s">
        <v>389</v>
      </c>
    </row>
    <row r="136" spans="1:11">
      <c r="A136" s="252" t="s">
        <v>390</v>
      </c>
      <c r="B136" s="254" t="s">
        <v>391</v>
      </c>
      <c r="C136" s="146" t="s">
        <v>392</v>
      </c>
      <c r="D136" s="67">
        <v>15</v>
      </c>
      <c r="E136" s="79">
        <v>15</v>
      </c>
      <c r="G136" s="252" t="s">
        <v>390</v>
      </c>
      <c r="H136" s="254" t="s">
        <v>391</v>
      </c>
      <c r="I136" s="146" t="s">
        <v>392</v>
      </c>
      <c r="J136" s="67">
        <v>15</v>
      </c>
      <c r="K136" s="79">
        <v>15</v>
      </c>
    </row>
    <row r="137" spans="1:11">
      <c r="A137" s="253"/>
      <c r="B137" s="255"/>
      <c r="C137" s="147" t="s">
        <v>393</v>
      </c>
      <c r="D137" s="66">
        <v>0</v>
      </c>
      <c r="E137" s="80"/>
      <c r="G137" s="253"/>
      <c r="H137" s="255"/>
      <c r="I137" s="147" t="s">
        <v>393</v>
      </c>
      <c r="J137" s="66">
        <v>0</v>
      </c>
      <c r="K137" s="80"/>
    </row>
    <row r="138" spans="1:11">
      <c r="A138" s="253"/>
      <c r="B138" s="255" t="s">
        <v>394</v>
      </c>
      <c r="C138" s="147" t="s">
        <v>395</v>
      </c>
      <c r="D138" s="66">
        <v>15</v>
      </c>
      <c r="E138" s="80">
        <v>15</v>
      </c>
      <c r="G138" s="253"/>
      <c r="H138" s="255" t="s">
        <v>394</v>
      </c>
      <c r="I138" s="147" t="s">
        <v>395</v>
      </c>
      <c r="J138" s="66">
        <v>15</v>
      </c>
      <c r="K138" s="80">
        <v>15</v>
      </c>
    </row>
    <row r="139" spans="1:11">
      <c r="A139" s="253"/>
      <c r="B139" s="255"/>
      <c r="C139" s="147" t="s">
        <v>396</v>
      </c>
      <c r="D139" s="66">
        <v>0</v>
      </c>
      <c r="E139" s="80"/>
      <c r="G139" s="253"/>
      <c r="H139" s="255"/>
      <c r="I139" s="147" t="s">
        <v>396</v>
      </c>
      <c r="J139" s="66">
        <v>0</v>
      </c>
      <c r="K139" s="80"/>
    </row>
    <row r="140" spans="1:11" ht="22.5" customHeight="1">
      <c r="A140" s="253" t="s">
        <v>397</v>
      </c>
      <c r="B140" s="255" t="s">
        <v>398</v>
      </c>
      <c r="C140" s="147" t="s">
        <v>399</v>
      </c>
      <c r="D140" s="66">
        <v>15</v>
      </c>
      <c r="E140" s="80">
        <v>14</v>
      </c>
      <c r="G140" s="253" t="s">
        <v>397</v>
      </c>
      <c r="H140" s="255" t="s">
        <v>398</v>
      </c>
      <c r="I140" s="147" t="s">
        <v>399</v>
      </c>
      <c r="J140" s="66">
        <v>15</v>
      </c>
      <c r="K140" s="80">
        <v>14</v>
      </c>
    </row>
    <row r="141" spans="1:11" ht="22.5" customHeight="1">
      <c r="A141" s="253"/>
      <c r="B141" s="255"/>
      <c r="C141" s="147" t="s">
        <v>400</v>
      </c>
      <c r="D141" s="66">
        <v>0</v>
      </c>
      <c r="E141" s="80"/>
      <c r="G141" s="253"/>
      <c r="H141" s="255"/>
      <c r="I141" s="147" t="s">
        <v>400</v>
      </c>
      <c r="J141" s="66">
        <v>0</v>
      </c>
      <c r="K141" s="80"/>
    </row>
    <row r="142" spans="1:11" ht="27" customHeight="1">
      <c r="A142" s="253" t="s">
        <v>401</v>
      </c>
      <c r="B142" s="255" t="s">
        <v>402</v>
      </c>
      <c r="C142" s="147" t="s">
        <v>403</v>
      </c>
      <c r="D142" s="66">
        <v>15</v>
      </c>
      <c r="E142" s="80">
        <v>14</v>
      </c>
      <c r="G142" s="253" t="s">
        <v>401</v>
      </c>
      <c r="H142" s="255" t="s">
        <v>402</v>
      </c>
      <c r="I142" s="147" t="s">
        <v>403</v>
      </c>
      <c r="J142" s="66">
        <v>15</v>
      </c>
      <c r="K142" s="80">
        <v>14</v>
      </c>
    </row>
    <row r="143" spans="1:11" ht="27" customHeight="1">
      <c r="A143" s="253"/>
      <c r="B143" s="255"/>
      <c r="C143" s="147" t="s">
        <v>404</v>
      </c>
      <c r="D143" s="66">
        <v>0</v>
      </c>
      <c r="E143" s="80"/>
      <c r="G143" s="253"/>
      <c r="H143" s="255"/>
      <c r="I143" s="147" t="s">
        <v>404</v>
      </c>
      <c r="J143" s="66">
        <v>0</v>
      </c>
      <c r="K143" s="80"/>
    </row>
    <row r="144" spans="1:11" ht="24.75" customHeight="1">
      <c r="A144" s="253" t="s">
        <v>405</v>
      </c>
      <c r="B144" s="255" t="s">
        <v>406</v>
      </c>
      <c r="C144" s="147" t="s">
        <v>407</v>
      </c>
      <c r="D144" s="66">
        <v>15</v>
      </c>
      <c r="E144" s="80">
        <v>14</v>
      </c>
      <c r="G144" s="253" t="s">
        <v>405</v>
      </c>
      <c r="H144" s="255" t="s">
        <v>406</v>
      </c>
      <c r="I144" s="147" t="s">
        <v>407</v>
      </c>
      <c r="J144" s="66">
        <v>15</v>
      </c>
      <c r="K144" s="80">
        <v>14</v>
      </c>
    </row>
    <row r="145" spans="1:11" ht="24.75" customHeight="1">
      <c r="A145" s="253"/>
      <c r="B145" s="255"/>
      <c r="C145" s="147" t="s">
        <v>408</v>
      </c>
      <c r="D145" s="66">
        <v>0</v>
      </c>
      <c r="E145" s="80"/>
      <c r="G145" s="253"/>
      <c r="H145" s="255"/>
      <c r="I145" s="147" t="s">
        <v>408</v>
      </c>
      <c r="J145" s="66">
        <v>0</v>
      </c>
      <c r="K145" s="80"/>
    </row>
    <row r="146" spans="1:11" ht="43.5" customHeight="1">
      <c r="A146" s="253" t="s">
        <v>409</v>
      </c>
      <c r="B146" s="255" t="s">
        <v>410</v>
      </c>
      <c r="C146" s="147" t="s">
        <v>411</v>
      </c>
      <c r="D146" s="66">
        <v>15</v>
      </c>
      <c r="E146" s="80">
        <v>14</v>
      </c>
      <c r="G146" s="253" t="s">
        <v>409</v>
      </c>
      <c r="H146" s="255" t="s">
        <v>410</v>
      </c>
      <c r="I146" s="147" t="s">
        <v>411</v>
      </c>
      <c r="J146" s="66">
        <v>15</v>
      </c>
      <c r="K146" s="80">
        <v>14</v>
      </c>
    </row>
    <row r="147" spans="1:11" ht="43.5" customHeight="1">
      <c r="A147" s="253"/>
      <c r="B147" s="255"/>
      <c r="C147" s="147" t="s">
        <v>412</v>
      </c>
      <c r="D147" s="66">
        <v>0</v>
      </c>
      <c r="E147" s="80"/>
      <c r="G147" s="253"/>
      <c r="H147" s="255"/>
      <c r="I147" s="147" t="s">
        <v>412</v>
      </c>
      <c r="J147" s="66">
        <v>0</v>
      </c>
      <c r="K147" s="80"/>
    </row>
    <row r="148" spans="1:11">
      <c r="A148" s="253" t="s">
        <v>413</v>
      </c>
      <c r="B148" s="255" t="s">
        <v>414</v>
      </c>
      <c r="C148" s="147" t="s">
        <v>415</v>
      </c>
      <c r="D148" s="66">
        <v>10</v>
      </c>
      <c r="E148" s="80">
        <v>10</v>
      </c>
      <c r="G148" s="253" t="s">
        <v>413</v>
      </c>
      <c r="H148" s="255" t="s">
        <v>414</v>
      </c>
      <c r="I148" s="147" t="s">
        <v>415</v>
      </c>
      <c r="J148" s="66">
        <v>10</v>
      </c>
      <c r="K148" s="80">
        <v>10</v>
      </c>
    </row>
    <row r="149" spans="1:11">
      <c r="A149" s="253"/>
      <c r="B149" s="255"/>
      <c r="C149" s="147" t="s">
        <v>416</v>
      </c>
      <c r="D149" s="66">
        <v>5</v>
      </c>
      <c r="E149" s="80"/>
      <c r="G149" s="253"/>
      <c r="H149" s="255"/>
      <c r="I149" s="147" t="s">
        <v>416</v>
      </c>
      <c r="J149" s="66">
        <v>5</v>
      </c>
      <c r="K149" s="80"/>
    </row>
    <row r="150" spans="1:11" ht="16" thickBot="1">
      <c r="A150" s="253"/>
      <c r="B150" s="255"/>
      <c r="C150" s="147" t="s">
        <v>417</v>
      </c>
      <c r="D150" s="71">
        <v>0</v>
      </c>
      <c r="E150" s="81"/>
      <c r="G150" s="253"/>
      <c r="H150" s="255"/>
      <c r="I150" s="147" t="s">
        <v>417</v>
      </c>
      <c r="J150" s="71">
        <v>0</v>
      </c>
      <c r="K150" s="81"/>
    </row>
    <row r="151" spans="1:11" ht="16" thickBot="1">
      <c r="D151" s="72" t="s">
        <v>418</v>
      </c>
      <c r="E151" s="82">
        <f>SUM(E136:E150)</f>
        <v>96</v>
      </c>
      <c r="J151" s="72" t="s">
        <v>418</v>
      </c>
      <c r="K151" s="82">
        <f>SUM(K136:K150)</f>
        <v>96</v>
      </c>
    </row>
    <row r="152" spans="1:11" ht="43" thickBot="1">
      <c r="A152" s="76" t="s">
        <v>419</v>
      </c>
      <c r="B152" s="148" t="s">
        <v>420</v>
      </c>
      <c r="D152" s="75"/>
      <c r="E152" s="83" t="s">
        <v>421</v>
      </c>
      <c r="G152" s="76" t="s">
        <v>419</v>
      </c>
      <c r="H152" s="148" t="s">
        <v>420</v>
      </c>
      <c r="J152" s="75"/>
      <c r="K152" s="83" t="s">
        <v>421</v>
      </c>
    </row>
    <row r="153" spans="1:11" ht="16" thickBot="1">
      <c r="A153" s="77" t="s">
        <v>67</v>
      </c>
      <c r="B153" s="78" t="s">
        <v>422</v>
      </c>
      <c r="D153" s="75"/>
      <c r="E153" s="83"/>
      <c r="G153" s="77" t="s">
        <v>67</v>
      </c>
      <c r="H153" s="78" t="s">
        <v>422</v>
      </c>
      <c r="J153" s="75"/>
      <c r="K153" s="83"/>
    </row>
    <row r="154" spans="1:11" ht="16" thickBot="1">
      <c r="A154" s="77" t="s">
        <v>60</v>
      </c>
      <c r="B154" s="78" t="s">
        <v>423</v>
      </c>
      <c r="D154" s="75"/>
      <c r="E154" s="83"/>
      <c r="G154" s="77" t="s">
        <v>60</v>
      </c>
      <c r="H154" s="78" t="s">
        <v>423</v>
      </c>
      <c r="J154" s="75"/>
      <c r="K154" s="83"/>
    </row>
    <row r="155" spans="1:11" ht="16" thickBot="1">
      <c r="A155" s="77" t="s">
        <v>157</v>
      </c>
      <c r="B155" s="78" t="s">
        <v>424</v>
      </c>
      <c r="D155" s="75"/>
      <c r="E155" s="83"/>
      <c r="G155" s="77" t="s">
        <v>157</v>
      </c>
      <c r="H155" s="78" t="s">
        <v>424</v>
      </c>
      <c r="J155" s="75"/>
      <c r="K155" s="83"/>
    </row>
    <row r="157" spans="1:11">
      <c r="A157" s="84" t="s">
        <v>436</v>
      </c>
      <c r="B157" s="259" t="s">
        <v>437</v>
      </c>
      <c r="C157" s="259"/>
      <c r="D157" s="259"/>
      <c r="E157" s="259"/>
    </row>
    <row r="158" spans="1:11" ht="28.5" customHeight="1">
      <c r="A158" s="65" t="s">
        <v>383</v>
      </c>
      <c r="B158" s="260" t="str">
        <f>'MAPA DE RIESGOS'!P20</f>
        <v>Documentación con información sensible almacenada en sitios no seguros y sin la supervisión de su custodio, a la que pueda acceder personas malintencionadas.</v>
      </c>
      <c r="C158" s="260"/>
      <c r="D158" s="260"/>
      <c r="E158" s="260"/>
    </row>
    <row r="159" spans="1:11">
      <c r="A159" s="65" t="s">
        <v>384</v>
      </c>
      <c r="B159" s="257" t="str">
        <f>'MAPA DE RIESGOS'!T20</f>
        <v>Sincronización de la información generada en el proceso en la nube.</v>
      </c>
      <c r="C159" s="257"/>
      <c r="D159" s="257"/>
      <c r="E159" s="257"/>
    </row>
    <row r="160" spans="1:11" ht="16" thickBot="1"/>
    <row r="161" spans="1:5" ht="57" thickBot="1">
      <c r="A161" s="68" t="s">
        <v>385</v>
      </c>
      <c r="B161" s="30" t="s">
        <v>386</v>
      </c>
      <c r="C161" s="69" t="s">
        <v>387</v>
      </c>
      <c r="D161" s="30" t="s">
        <v>388</v>
      </c>
      <c r="E161" s="70" t="s">
        <v>389</v>
      </c>
    </row>
    <row r="162" spans="1:5">
      <c r="A162" s="252" t="s">
        <v>390</v>
      </c>
      <c r="B162" s="254" t="s">
        <v>391</v>
      </c>
      <c r="C162" s="146" t="s">
        <v>392</v>
      </c>
      <c r="D162" s="67">
        <v>15</v>
      </c>
      <c r="E162" s="79">
        <v>15</v>
      </c>
    </row>
    <row r="163" spans="1:5">
      <c r="A163" s="253"/>
      <c r="B163" s="255"/>
      <c r="C163" s="147" t="s">
        <v>393</v>
      </c>
      <c r="D163" s="66">
        <v>0</v>
      </c>
      <c r="E163" s="80"/>
    </row>
    <row r="164" spans="1:5">
      <c r="A164" s="253"/>
      <c r="B164" s="255" t="s">
        <v>394</v>
      </c>
      <c r="C164" s="147" t="s">
        <v>395</v>
      </c>
      <c r="D164" s="66">
        <v>15</v>
      </c>
      <c r="E164" s="80">
        <v>15</v>
      </c>
    </row>
    <row r="165" spans="1:5">
      <c r="A165" s="253"/>
      <c r="B165" s="255"/>
      <c r="C165" s="147" t="s">
        <v>396</v>
      </c>
      <c r="D165" s="66">
        <v>0</v>
      </c>
      <c r="E165" s="80"/>
    </row>
    <row r="166" spans="1:5" ht="20.25" customHeight="1">
      <c r="A166" s="253" t="s">
        <v>397</v>
      </c>
      <c r="B166" s="255" t="s">
        <v>398</v>
      </c>
      <c r="C166" s="147" t="s">
        <v>399</v>
      </c>
      <c r="D166" s="66">
        <v>15</v>
      </c>
      <c r="E166" s="80">
        <v>14</v>
      </c>
    </row>
    <row r="167" spans="1:5" ht="20.25" customHeight="1">
      <c r="A167" s="253"/>
      <c r="B167" s="255"/>
      <c r="C167" s="147" t="s">
        <v>400</v>
      </c>
      <c r="D167" s="66">
        <v>0</v>
      </c>
      <c r="E167" s="80"/>
    </row>
    <row r="168" spans="1:5" ht="29.25" customHeight="1">
      <c r="A168" s="253" t="s">
        <v>401</v>
      </c>
      <c r="B168" s="255" t="s">
        <v>402</v>
      </c>
      <c r="C168" s="147" t="s">
        <v>403</v>
      </c>
      <c r="D168" s="66">
        <v>15</v>
      </c>
      <c r="E168" s="80">
        <v>14</v>
      </c>
    </row>
    <row r="169" spans="1:5" ht="29.25" customHeight="1">
      <c r="A169" s="253"/>
      <c r="B169" s="255"/>
      <c r="C169" s="147" t="s">
        <v>404</v>
      </c>
      <c r="D169" s="66">
        <v>0</v>
      </c>
      <c r="E169" s="80"/>
    </row>
    <row r="170" spans="1:5" ht="23.25" customHeight="1">
      <c r="A170" s="253" t="s">
        <v>405</v>
      </c>
      <c r="B170" s="255" t="s">
        <v>406</v>
      </c>
      <c r="C170" s="147" t="s">
        <v>407</v>
      </c>
      <c r="D170" s="66">
        <v>15</v>
      </c>
      <c r="E170" s="80">
        <v>14</v>
      </c>
    </row>
    <row r="171" spans="1:5" ht="23.25" customHeight="1">
      <c r="A171" s="253"/>
      <c r="B171" s="255"/>
      <c r="C171" s="147" t="s">
        <v>408</v>
      </c>
      <c r="D171" s="66">
        <v>0</v>
      </c>
      <c r="E171" s="80"/>
    </row>
    <row r="172" spans="1:5" ht="39" customHeight="1">
      <c r="A172" s="253" t="s">
        <v>409</v>
      </c>
      <c r="B172" s="255" t="s">
        <v>410</v>
      </c>
      <c r="C172" s="147" t="s">
        <v>411</v>
      </c>
      <c r="D172" s="66">
        <v>15</v>
      </c>
      <c r="E172" s="80">
        <v>14</v>
      </c>
    </row>
    <row r="173" spans="1:5" ht="39" customHeight="1">
      <c r="A173" s="253"/>
      <c r="B173" s="255"/>
      <c r="C173" s="147" t="s">
        <v>412</v>
      </c>
      <c r="D173" s="66">
        <v>0</v>
      </c>
      <c r="E173" s="80"/>
    </row>
    <row r="174" spans="1:5">
      <c r="A174" s="253" t="s">
        <v>413</v>
      </c>
      <c r="B174" s="255" t="s">
        <v>414</v>
      </c>
      <c r="C174" s="147" t="s">
        <v>415</v>
      </c>
      <c r="D174" s="66">
        <v>10</v>
      </c>
      <c r="E174" s="80">
        <v>10</v>
      </c>
    </row>
    <row r="175" spans="1:5">
      <c r="A175" s="253"/>
      <c r="B175" s="255"/>
      <c r="C175" s="147" t="s">
        <v>416</v>
      </c>
      <c r="D175" s="66">
        <v>5</v>
      </c>
      <c r="E175" s="80"/>
    </row>
    <row r="176" spans="1:5" ht="16" thickBot="1">
      <c r="A176" s="253"/>
      <c r="B176" s="255"/>
      <c r="C176" s="147" t="s">
        <v>417</v>
      </c>
      <c r="D176" s="71">
        <v>0</v>
      </c>
      <c r="E176" s="81"/>
    </row>
    <row r="177" spans="1:5" ht="16" thickBot="1">
      <c r="D177" s="72" t="s">
        <v>418</v>
      </c>
      <c r="E177" s="82">
        <f>SUM(E162:E176)</f>
        <v>96</v>
      </c>
    </row>
    <row r="178" spans="1:5" ht="43" thickBot="1">
      <c r="A178" s="76" t="s">
        <v>419</v>
      </c>
      <c r="B178" s="148" t="s">
        <v>420</v>
      </c>
      <c r="D178" s="75"/>
      <c r="E178" s="83" t="s">
        <v>421</v>
      </c>
    </row>
    <row r="179" spans="1:5" ht="16" thickBot="1">
      <c r="A179" s="77" t="s">
        <v>67</v>
      </c>
      <c r="B179" s="78" t="s">
        <v>422</v>
      </c>
      <c r="D179" s="75"/>
      <c r="E179" s="83"/>
    </row>
    <row r="180" spans="1:5" ht="16" thickBot="1">
      <c r="A180" s="77" t="s">
        <v>60</v>
      </c>
      <c r="B180" s="78" t="s">
        <v>423</v>
      </c>
      <c r="D180" s="75"/>
      <c r="E180" s="83"/>
    </row>
    <row r="181" spans="1:5" ht="16" thickBot="1">
      <c r="A181" s="77" t="s">
        <v>157</v>
      </c>
      <c r="B181" s="78" t="s">
        <v>424</v>
      </c>
      <c r="D181" s="75"/>
      <c r="E181" s="83"/>
    </row>
  </sheetData>
  <mergeCells count="208">
    <mergeCell ref="A170:A171"/>
    <mergeCell ref="B170:B171"/>
    <mergeCell ref="A172:A173"/>
    <mergeCell ref="B172:B173"/>
    <mergeCell ref="A174:A176"/>
    <mergeCell ref="B174:B176"/>
    <mergeCell ref="B157:E157"/>
    <mergeCell ref="B158:E158"/>
    <mergeCell ref="B159:E159"/>
    <mergeCell ref="A162:A165"/>
    <mergeCell ref="B162:B163"/>
    <mergeCell ref="B164:B165"/>
    <mergeCell ref="A166:A167"/>
    <mergeCell ref="B166:B167"/>
    <mergeCell ref="A168:A169"/>
    <mergeCell ref="B168:B169"/>
    <mergeCell ref="A146:A147"/>
    <mergeCell ref="B146:B147"/>
    <mergeCell ref="A148:A150"/>
    <mergeCell ref="B148:B150"/>
    <mergeCell ref="H131:K131"/>
    <mergeCell ref="H132:K132"/>
    <mergeCell ref="H133:K133"/>
    <mergeCell ref="G136:G139"/>
    <mergeCell ref="H136:H137"/>
    <mergeCell ref="H138:H139"/>
    <mergeCell ref="G140:G141"/>
    <mergeCell ref="H140:H141"/>
    <mergeCell ref="G142:G143"/>
    <mergeCell ref="H142:H143"/>
    <mergeCell ref="G144:G145"/>
    <mergeCell ref="H144:H145"/>
    <mergeCell ref="G146:G147"/>
    <mergeCell ref="H146:H147"/>
    <mergeCell ref="G148:G150"/>
    <mergeCell ref="H148:H150"/>
    <mergeCell ref="A136:A139"/>
    <mergeCell ref="B136:B137"/>
    <mergeCell ref="B138:B139"/>
    <mergeCell ref="A140:A141"/>
    <mergeCell ref="B140:B141"/>
    <mergeCell ref="A142:A143"/>
    <mergeCell ref="B142:B143"/>
    <mergeCell ref="A144:A145"/>
    <mergeCell ref="B144:B145"/>
    <mergeCell ref="G118:G119"/>
    <mergeCell ref="H118:H119"/>
    <mergeCell ref="G120:G121"/>
    <mergeCell ref="H120:H121"/>
    <mergeCell ref="G122:G124"/>
    <mergeCell ref="H122:H124"/>
    <mergeCell ref="B131:E131"/>
    <mergeCell ref="B132:E132"/>
    <mergeCell ref="B133:E133"/>
    <mergeCell ref="A120:A121"/>
    <mergeCell ref="B120:B121"/>
    <mergeCell ref="A122:A124"/>
    <mergeCell ref="B122:B124"/>
    <mergeCell ref="H105:K105"/>
    <mergeCell ref="H106:K106"/>
    <mergeCell ref="H107:K107"/>
    <mergeCell ref="G110:G113"/>
    <mergeCell ref="H110:H111"/>
    <mergeCell ref="H112:H113"/>
    <mergeCell ref="G114:G115"/>
    <mergeCell ref="H114:H115"/>
    <mergeCell ref="G116:G117"/>
    <mergeCell ref="H116:H117"/>
    <mergeCell ref="G94:G95"/>
    <mergeCell ref="H94:H95"/>
    <mergeCell ref="G96:G98"/>
    <mergeCell ref="H96:H98"/>
    <mergeCell ref="A94:A95"/>
    <mergeCell ref="B94:B95"/>
    <mergeCell ref="A96:A98"/>
    <mergeCell ref="B96:B98"/>
    <mergeCell ref="H79:K79"/>
    <mergeCell ref="H80:K80"/>
    <mergeCell ref="H81:K81"/>
    <mergeCell ref="G84:G87"/>
    <mergeCell ref="H84:H85"/>
    <mergeCell ref="H86:H87"/>
    <mergeCell ref="G88:G89"/>
    <mergeCell ref="H88:H89"/>
    <mergeCell ref="G90:G91"/>
    <mergeCell ref="H90:H91"/>
    <mergeCell ref="G92:G93"/>
    <mergeCell ref="H92:H93"/>
    <mergeCell ref="A88:A89"/>
    <mergeCell ref="B88:B89"/>
    <mergeCell ref="A90:A91"/>
    <mergeCell ref="B90:B91"/>
    <mergeCell ref="G68:G69"/>
    <mergeCell ref="H68:H69"/>
    <mergeCell ref="G70:G72"/>
    <mergeCell ref="H70:H72"/>
    <mergeCell ref="B79:E79"/>
    <mergeCell ref="A68:A69"/>
    <mergeCell ref="B68:B69"/>
    <mergeCell ref="A70:A72"/>
    <mergeCell ref="B70:B72"/>
    <mergeCell ref="G66:G67"/>
    <mergeCell ref="H66:H67"/>
    <mergeCell ref="A62:A63"/>
    <mergeCell ref="B62:B63"/>
    <mergeCell ref="A64:A65"/>
    <mergeCell ref="B64:B65"/>
    <mergeCell ref="A66:A67"/>
    <mergeCell ref="B66:B67"/>
    <mergeCell ref="B54:E54"/>
    <mergeCell ref="B55:E55"/>
    <mergeCell ref="A58:A61"/>
    <mergeCell ref="B58:B59"/>
    <mergeCell ref="B60:B61"/>
    <mergeCell ref="H54:K54"/>
    <mergeCell ref="H55:K55"/>
    <mergeCell ref="G58:G61"/>
    <mergeCell ref="H58:H59"/>
    <mergeCell ref="H60:H61"/>
    <mergeCell ref="G62:G63"/>
    <mergeCell ref="H62:H63"/>
    <mergeCell ref="G64:G65"/>
    <mergeCell ref="H64:H65"/>
    <mergeCell ref="H27:K27"/>
    <mergeCell ref="H28:K28"/>
    <mergeCell ref="H29:K29"/>
    <mergeCell ref="B53:E53"/>
    <mergeCell ref="H2:K2"/>
    <mergeCell ref="H3:K3"/>
    <mergeCell ref="H1:K1"/>
    <mergeCell ref="B27:E27"/>
    <mergeCell ref="B28:E28"/>
    <mergeCell ref="B36:B37"/>
    <mergeCell ref="G36:G37"/>
    <mergeCell ref="H36:H37"/>
    <mergeCell ref="G18:G20"/>
    <mergeCell ref="H18:H20"/>
    <mergeCell ref="H16:H17"/>
    <mergeCell ref="G6:G9"/>
    <mergeCell ref="H6:H7"/>
    <mergeCell ref="H8:H9"/>
    <mergeCell ref="G10:G11"/>
    <mergeCell ref="H10:H11"/>
    <mergeCell ref="G12:G13"/>
    <mergeCell ref="H12:H13"/>
    <mergeCell ref="G14:G15"/>
    <mergeCell ref="H53:K53"/>
    <mergeCell ref="G44:G46"/>
    <mergeCell ref="H44:H46"/>
    <mergeCell ref="G40:G41"/>
    <mergeCell ref="H40:H41"/>
    <mergeCell ref="A42:A43"/>
    <mergeCell ref="B42:B43"/>
    <mergeCell ref="G42:G43"/>
    <mergeCell ref="H42:H43"/>
    <mergeCell ref="A40:A41"/>
    <mergeCell ref="B40:B41"/>
    <mergeCell ref="G38:G39"/>
    <mergeCell ref="H38:H39"/>
    <mergeCell ref="A36:A37"/>
    <mergeCell ref="A32:A35"/>
    <mergeCell ref="B32:B33"/>
    <mergeCell ref="G32:G35"/>
    <mergeCell ref="H32:H33"/>
    <mergeCell ref="B34:B35"/>
    <mergeCell ref="H34:H35"/>
    <mergeCell ref="H14:H15"/>
    <mergeCell ref="G16:G17"/>
    <mergeCell ref="A10:A11"/>
    <mergeCell ref="B10:B11"/>
    <mergeCell ref="A18:A20"/>
    <mergeCell ref="B18:B20"/>
    <mergeCell ref="A12:A13"/>
    <mergeCell ref="B12:B13"/>
    <mergeCell ref="A14:A15"/>
    <mergeCell ref="B14:B15"/>
    <mergeCell ref="A16:A17"/>
    <mergeCell ref="B16:B17"/>
    <mergeCell ref="B1:E1"/>
    <mergeCell ref="B2:E2"/>
    <mergeCell ref="B3:E3"/>
    <mergeCell ref="A6:A9"/>
    <mergeCell ref="B6:B7"/>
    <mergeCell ref="B8:B9"/>
    <mergeCell ref="B105:E105"/>
    <mergeCell ref="B106:E106"/>
    <mergeCell ref="B107:E107"/>
    <mergeCell ref="A38:A39"/>
    <mergeCell ref="B38:B39"/>
    <mergeCell ref="A44:A46"/>
    <mergeCell ref="B44:B46"/>
    <mergeCell ref="B29:E29"/>
    <mergeCell ref="A92:A93"/>
    <mergeCell ref="B92:B93"/>
    <mergeCell ref="B80:E80"/>
    <mergeCell ref="B81:E81"/>
    <mergeCell ref="A84:A87"/>
    <mergeCell ref="B84:B85"/>
    <mergeCell ref="B86:B87"/>
    <mergeCell ref="A110:A113"/>
    <mergeCell ref="B110:B111"/>
    <mergeCell ref="B112:B113"/>
    <mergeCell ref="A114:A115"/>
    <mergeCell ref="B114:B115"/>
    <mergeCell ref="A116:A117"/>
    <mergeCell ref="B116:B117"/>
    <mergeCell ref="A118:A119"/>
    <mergeCell ref="B118:B1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6"/>
  <sheetViews>
    <sheetView workbookViewId="0">
      <selection activeCell="B4" sqref="B4"/>
    </sheetView>
  </sheetViews>
  <sheetFormatPr baseColWidth="10" defaultColWidth="10.83203125" defaultRowHeight="15"/>
  <cols>
    <col min="1" max="1" width="28.83203125" customWidth="1"/>
    <col min="2" max="2" width="61.83203125" customWidth="1"/>
  </cols>
  <sheetData>
    <row r="2" spans="1:2" ht="16" thickBot="1">
      <c r="A2" s="262" t="s">
        <v>17</v>
      </c>
      <c r="B2" s="262"/>
    </row>
    <row r="3" spans="1:2" ht="39" customHeight="1" thickBot="1">
      <c r="A3" s="90" t="s">
        <v>438</v>
      </c>
      <c r="B3" s="76" t="s">
        <v>439</v>
      </c>
    </row>
    <row r="4" spans="1:2" ht="39" customHeight="1">
      <c r="A4" s="89" t="s">
        <v>67</v>
      </c>
      <c r="B4" s="89" t="s">
        <v>440</v>
      </c>
    </row>
    <row r="5" spans="1:2" ht="39" customHeight="1">
      <c r="A5" s="88" t="s">
        <v>60</v>
      </c>
      <c r="B5" s="88" t="s">
        <v>441</v>
      </c>
    </row>
    <row r="6" spans="1:2" ht="39" customHeight="1">
      <c r="A6" s="88" t="s">
        <v>157</v>
      </c>
      <c r="B6" s="88" t="s">
        <v>442</v>
      </c>
    </row>
  </sheetData>
  <mergeCells count="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7"/>
  <sheetViews>
    <sheetView workbookViewId="0">
      <selection activeCell="D15" sqref="D15"/>
    </sheetView>
  </sheetViews>
  <sheetFormatPr baseColWidth="10" defaultColWidth="10.83203125" defaultRowHeight="15"/>
  <cols>
    <col min="1" max="1" width="28.83203125" customWidth="1"/>
    <col min="2" max="2" width="34.1640625" customWidth="1"/>
    <col min="3" max="3" width="37.33203125" customWidth="1"/>
    <col min="4" max="12" width="21.5" customWidth="1"/>
  </cols>
  <sheetData>
    <row r="1" spans="1:16" ht="16" thickBot="1">
      <c r="A1" s="263" t="s">
        <v>443</v>
      </c>
      <c r="B1" s="264"/>
      <c r="C1" s="264"/>
      <c r="D1" s="264"/>
      <c r="E1" s="109"/>
      <c r="F1" s="109"/>
      <c r="G1" s="109"/>
      <c r="H1" s="109"/>
      <c r="I1" s="109"/>
      <c r="J1" s="109"/>
      <c r="K1" s="109"/>
      <c r="L1" s="109"/>
    </row>
    <row r="2" spans="1:16" ht="33" customHeight="1">
      <c r="A2" s="267" t="s">
        <v>444</v>
      </c>
      <c r="B2" s="267" t="s">
        <v>445</v>
      </c>
      <c r="C2" s="85" t="s">
        <v>446</v>
      </c>
      <c r="D2" s="267" t="s">
        <v>447</v>
      </c>
      <c r="E2" s="110"/>
      <c r="F2" s="110"/>
      <c r="G2" s="110"/>
      <c r="H2" s="110"/>
      <c r="I2" s="110"/>
      <c r="J2" s="110"/>
      <c r="K2" s="110"/>
      <c r="L2" s="110"/>
    </row>
    <row r="3" spans="1:16" ht="19.5" customHeight="1" thickBot="1">
      <c r="A3" s="268"/>
      <c r="B3" s="268"/>
      <c r="C3" s="86" t="s">
        <v>448</v>
      </c>
      <c r="D3" s="268"/>
      <c r="E3" s="110"/>
      <c r="F3" s="110"/>
      <c r="G3" s="110"/>
      <c r="H3" s="110"/>
      <c r="I3" s="110"/>
      <c r="J3" s="110"/>
      <c r="K3" s="110"/>
      <c r="L3" s="110"/>
    </row>
    <row r="4" spans="1:16" ht="15" customHeight="1" thickBot="1">
      <c r="A4" s="269" t="s">
        <v>449</v>
      </c>
      <c r="B4" s="92" t="s">
        <v>450</v>
      </c>
      <c r="C4" s="92" t="s">
        <v>451</v>
      </c>
      <c r="D4" s="93" t="s">
        <v>452</v>
      </c>
      <c r="E4" s="111"/>
      <c r="F4" s="111"/>
      <c r="G4" s="111"/>
      <c r="H4" s="111"/>
      <c r="I4" s="111"/>
      <c r="J4" s="111"/>
      <c r="K4" s="111"/>
      <c r="L4" s="111"/>
      <c r="M4" t="s">
        <v>189</v>
      </c>
      <c r="N4" t="s">
        <v>67</v>
      </c>
      <c r="O4">
        <v>100</v>
      </c>
      <c r="P4" t="str">
        <f t="shared" ref="P4:P12" si="0">+N4&amp;"
 "&amp;O4</f>
        <v>FUERTE
 100</v>
      </c>
    </row>
    <row r="5" spans="1:16" ht="15" customHeight="1" thickBot="1">
      <c r="A5" s="270"/>
      <c r="B5" s="92" t="s">
        <v>453</v>
      </c>
      <c r="C5" s="92" t="s">
        <v>454</v>
      </c>
      <c r="D5" s="93" t="s">
        <v>455</v>
      </c>
      <c r="E5" s="111"/>
      <c r="F5" s="111"/>
      <c r="G5" s="111"/>
      <c r="H5" s="111"/>
      <c r="I5" s="111"/>
      <c r="J5" s="111"/>
      <c r="K5" s="111"/>
      <c r="L5" s="111"/>
      <c r="M5" t="s">
        <v>195</v>
      </c>
      <c r="N5" t="s">
        <v>60</v>
      </c>
      <c r="O5">
        <v>50</v>
      </c>
      <c r="P5" t="str">
        <f t="shared" si="0"/>
        <v>MODERADO
 50</v>
      </c>
    </row>
    <row r="6" spans="1:16" ht="15" customHeight="1" thickBot="1">
      <c r="A6" s="271"/>
      <c r="B6" s="92" t="s">
        <v>456</v>
      </c>
      <c r="C6" s="92" t="s">
        <v>457</v>
      </c>
      <c r="D6" s="93" t="s">
        <v>455</v>
      </c>
      <c r="E6" s="111"/>
      <c r="F6" s="111"/>
      <c r="G6" s="111"/>
      <c r="H6" s="111"/>
      <c r="I6" s="111"/>
      <c r="J6" s="111"/>
      <c r="K6" s="111"/>
      <c r="L6" s="111"/>
      <c r="M6" t="s">
        <v>200</v>
      </c>
      <c r="N6" t="s">
        <v>157</v>
      </c>
      <c r="O6">
        <v>0</v>
      </c>
      <c r="P6" t="str">
        <f t="shared" si="0"/>
        <v>DÉBIL
 0</v>
      </c>
    </row>
    <row r="7" spans="1:16" ht="15" customHeight="1" thickBot="1">
      <c r="A7" s="269" t="s">
        <v>458</v>
      </c>
      <c r="B7" s="92" t="s">
        <v>459</v>
      </c>
      <c r="C7" s="92" t="s">
        <v>460</v>
      </c>
      <c r="D7" s="93" t="s">
        <v>455</v>
      </c>
      <c r="E7" s="111"/>
      <c r="F7" s="111"/>
      <c r="G7" s="111"/>
      <c r="H7" s="111"/>
      <c r="I7" s="111"/>
      <c r="J7" s="111"/>
      <c r="K7" s="111"/>
      <c r="L7" s="111"/>
      <c r="M7" t="s">
        <v>205</v>
      </c>
      <c r="N7" t="s">
        <v>60</v>
      </c>
      <c r="O7">
        <v>50</v>
      </c>
      <c r="P7" t="str">
        <f t="shared" si="0"/>
        <v>MODERADO
 50</v>
      </c>
    </row>
    <row r="8" spans="1:16" ht="15" customHeight="1" thickBot="1">
      <c r="A8" s="270"/>
      <c r="B8" s="92" t="s">
        <v>453</v>
      </c>
      <c r="C8" s="92" t="s">
        <v>461</v>
      </c>
      <c r="D8" s="93" t="s">
        <v>455</v>
      </c>
      <c r="E8" s="111"/>
      <c r="F8" s="111"/>
      <c r="G8" s="111"/>
      <c r="H8" s="111"/>
      <c r="I8" s="111"/>
      <c r="J8" s="111"/>
      <c r="K8" s="111"/>
      <c r="L8" s="111"/>
      <c r="M8" t="s">
        <v>209</v>
      </c>
      <c r="N8" t="s">
        <v>60</v>
      </c>
      <c r="O8">
        <v>50</v>
      </c>
      <c r="P8" t="str">
        <f t="shared" si="0"/>
        <v>MODERADO
 50</v>
      </c>
    </row>
    <row r="9" spans="1:16" ht="15" customHeight="1" thickBot="1">
      <c r="A9" s="271"/>
      <c r="B9" s="92" t="s">
        <v>456</v>
      </c>
      <c r="C9" s="92" t="s">
        <v>462</v>
      </c>
      <c r="D9" s="93" t="s">
        <v>455</v>
      </c>
      <c r="E9" s="111"/>
      <c r="F9" s="111"/>
      <c r="G9" s="111"/>
      <c r="H9" s="111"/>
      <c r="I9" s="111"/>
      <c r="J9" s="111"/>
      <c r="K9" s="111"/>
      <c r="L9" s="111"/>
      <c r="M9" t="s">
        <v>213</v>
      </c>
      <c r="N9" t="s">
        <v>157</v>
      </c>
      <c r="O9">
        <v>0</v>
      </c>
      <c r="P9" t="str">
        <f t="shared" si="0"/>
        <v>DÉBIL
 0</v>
      </c>
    </row>
    <row r="10" spans="1:16" ht="15" customHeight="1" thickBot="1">
      <c r="A10" s="149"/>
      <c r="B10" s="92" t="s">
        <v>459</v>
      </c>
      <c r="C10" s="92" t="s">
        <v>463</v>
      </c>
      <c r="D10" s="93" t="s">
        <v>455</v>
      </c>
      <c r="E10" s="111"/>
      <c r="F10" s="111"/>
      <c r="G10" s="111"/>
      <c r="H10" s="111"/>
      <c r="I10" s="111"/>
      <c r="J10" s="111"/>
      <c r="K10" s="111"/>
      <c r="L10" s="111"/>
      <c r="M10" t="s">
        <v>216</v>
      </c>
      <c r="N10" s="106" t="s">
        <v>157</v>
      </c>
      <c r="O10">
        <v>0</v>
      </c>
      <c r="P10" t="str">
        <f t="shared" si="0"/>
        <v>DÉBIL
 0</v>
      </c>
    </row>
    <row r="11" spans="1:16" ht="15" customHeight="1" thickBot="1">
      <c r="A11" s="149" t="s">
        <v>464</v>
      </c>
      <c r="B11" s="92" t="s">
        <v>453</v>
      </c>
      <c r="C11" s="92" t="s">
        <v>465</v>
      </c>
      <c r="D11" s="93" t="s">
        <v>455</v>
      </c>
      <c r="E11" s="111"/>
      <c r="F11" s="111"/>
      <c r="G11" s="111"/>
      <c r="H11" s="111"/>
      <c r="I11" s="111"/>
      <c r="J11" s="111"/>
      <c r="K11" s="111"/>
      <c r="L11" s="111"/>
      <c r="M11" t="s">
        <v>220</v>
      </c>
      <c r="N11" s="106" t="s">
        <v>157</v>
      </c>
      <c r="O11">
        <v>0</v>
      </c>
      <c r="P11" t="str">
        <f t="shared" si="0"/>
        <v>DÉBIL
 0</v>
      </c>
    </row>
    <row r="12" spans="1:16" ht="15" customHeight="1" thickBot="1">
      <c r="A12" s="94"/>
      <c r="B12" s="92" t="s">
        <v>456</v>
      </c>
      <c r="C12" s="92" t="s">
        <v>466</v>
      </c>
      <c r="D12" s="93" t="s">
        <v>455</v>
      </c>
      <c r="E12" s="111"/>
      <c r="F12" s="111"/>
      <c r="G12" s="111"/>
      <c r="H12" s="111"/>
      <c r="I12" s="111"/>
      <c r="J12" s="111"/>
      <c r="K12" s="111"/>
      <c r="L12" s="111"/>
      <c r="M12" t="s">
        <v>223</v>
      </c>
      <c r="N12" t="s">
        <v>157</v>
      </c>
      <c r="O12">
        <v>0</v>
      </c>
      <c r="P12" t="str">
        <f t="shared" si="0"/>
        <v>DÉBIL
 0</v>
      </c>
    </row>
    <row r="13" spans="1:16" ht="16" thickBot="1">
      <c r="A13" s="95"/>
    </row>
    <row r="14" spans="1:16" ht="25.5" customHeight="1" thickBot="1">
      <c r="A14" s="265" t="s">
        <v>467</v>
      </c>
      <c r="B14" s="266"/>
    </row>
    <row r="15" spans="1:16" ht="39" customHeight="1" thickBot="1">
      <c r="A15" s="77" t="s">
        <v>67</v>
      </c>
      <c r="B15" s="92" t="s">
        <v>468</v>
      </c>
    </row>
    <row r="16" spans="1:16" ht="44.25" customHeight="1" thickBot="1">
      <c r="A16" s="77" t="s">
        <v>60</v>
      </c>
      <c r="B16" s="92" t="s">
        <v>469</v>
      </c>
    </row>
    <row r="17" spans="1:2" ht="45.75" customHeight="1" thickBot="1">
      <c r="A17" s="77" t="s">
        <v>157</v>
      </c>
      <c r="B17" s="92" t="s">
        <v>470</v>
      </c>
    </row>
  </sheetData>
  <mergeCells count="7">
    <mergeCell ref="A1:D1"/>
    <mergeCell ref="A14:B14"/>
    <mergeCell ref="A2:A3"/>
    <mergeCell ref="B2:B3"/>
    <mergeCell ref="D2:D3"/>
    <mergeCell ref="A4:A6"/>
    <mergeCell ref="A7:A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3"/>
  <sheetViews>
    <sheetView workbookViewId="0">
      <selection activeCell="E8" sqref="E8"/>
    </sheetView>
  </sheetViews>
  <sheetFormatPr baseColWidth="10" defaultColWidth="10.83203125" defaultRowHeight="15"/>
  <cols>
    <col min="1" max="1" width="22.6640625" customWidth="1"/>
    <col min="2" max="2" width="34.1640625" customWidth="1"/>
    <col min="3" max="3" width="20.33203125" customWidth="1"/>
    <col min="4" max="4" width="24.1640625" customWidth="1"/>
    <col min="5" max="5" width="24" customWidth="1"/>
  </cols>
  <sheetData>
    <row r="1" spans="1:5">
      <c r="A1" s="272" t="s">
        <v>45</v>
      </c>
      <c r="B1" s="272"/>
      <c r="C1" s="272"/>
      <c r="D1" s="272"/>
    </row>
    <row r="2" spans="1:5" ht="66.75" customHeight="1">
      <c r="A2" s="87" t="s">
        <v>471</v>
      </c>
      <c r="B2" s="87" t="s">
        <v>20</v>
      </c>
      <c r="C2" s="87" t="s">
        <v>472</v>
      </c>
      <c r="D2" s="87" t="s">
        <v>21</v>
      </c>
      <c r="E2" s="87" t="s">
        <v>473</v>
      </c>
    </row>
    <row r="3" spans="1:5">
      <c r="A3" s="96" t="s">
        <v>67</v>
      </c>
      <c r="B3" s="97" t="s">
        <v>192</v>
      </c>
      <c r="C3" s="97">
        <v>2</v>
      </c>
      <c r="D3" s="97" t="s">
        <v>192</v>
      </c>
      <c r="E3" s="97">
        <v>2</v>
      </c>
    </row>
    <row r="4" spans="1:5">
      <c r="A4" s="96" t="s">
        <v>67</v>
      </c>
      <c r="B4" s="97" t="s">
        <v>192</v>
      </c>
      <c r="C4" s="97">
        <v>2</v>
      </c>
      <c r="D4" s="97" t="s">
        <v>198</v>
      </c>
      <c r="E4" s="97">
        <v>1</v>
      </c>
    </row>
    <row r="5" spans="1:5">
      <c r="A5" s="96" t="s">
        <v>67</v>
      </c>
      <c r="B5" s="97" t="s">
        <v>192</v>
      </c>
      <c r="C5" s="97">
        <v>2</v>
      </c>
      <c r="D5" s="97" t="s">
        <v>203</v>
      </c>
      <c r="E5" s="97">
        <v>0</v>
      </c>
    </row>
    <row r="6" spans="1:5">
      <c r="A6" s="96" t="s">
        <v>67</v>
      </c>
      <c r="B6" s="97" t="s">
        <v>203</v>
      </c>
      <c r="C6" s="97">
        <v>0</v>
      </c>
      <c r="D6" s="97" t="s">
        <v>192</v>
      </c>
      <c r="E6" s="97">
        <v>2</v>
      </c>
    </row>
    <row r="7" spans="1:5">
      <c r="A7" s="96" t="s">
        <v>60</v>
      </c>
      <c r="B7" s="97" t="s">
        <v>192</v>
      </c>
      <c r="C7" s="97">
        <v>1</v>
      </c>
      <c r="D7" s="97" t="s">
        <v>192</v>
      </c>
      <c r="E7" s="97">
        <v>1</v>
      </c>
    </row>
    <row r="8" spans="1:5">
      <c r="A8" s="96" t="s">
        <v>60</v>
      </c>
      <c r="B8" s="97" t="s">
        <v>192</v>
      </c>
      <c r="C8" s="97">
        <v>1</v>
      </c>
      <c r="D8" s="97" t="s">
        <v>198</v>
      </c>
      <c r="E8" s="97">
        <v>0</v>
      </c>
    </row>
    <row r="9" spans="1:5">
      <c r="A9" s="96" t="s">
        <v>60</v>
      </c>
      <c r="B9" s="97" t="s">
        <v>192</v>
      </c>
      <c r="C9" s="97">
        <v>1</v>
      </c>
      <c r="D9" s="97" t="s">
        <v>203</v>
      </c>
      <c r="E9" s="97">
        <v>0</v>
      </c>
    </row>
    <row r="10" spans="1:5">
      <c r="A10" s="96" t="s">
        <v>60</v>
      </c>
      <c r="B10" s="97" t="s">
        <v>203</v>
      </c>
      <c r="C10" s="97">
        <v>0</v>
      </c>
      <c r="D10" s="97" t="s">
        <v>192</v>
      </c>
      <c r="E10" s="97">
        <v>1</v>
      </c>
    </row>
    <row r="13" spans="1:5">
      <c r="C13" s="105"/>
    </row>
  </sheetData>
  <mergeCells count="1">
    <mergeCell ref="A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TIPO DE RIESGO</vt:lpstr>
      <vt:lpstr>VALORACIÓN RIESGOS</vt:lpstr>
      <vt:lpstr>TIPO DE CONTROL</vt:lpstr>
      <vt:lpstr>OPCIÓN DE TRAT</vt:lpstr>
      <vt:lpstr>DISEÑO CONTROL</vt:lpstr>
      <vt:lpstr>EJECUCIÓN CONTROL</vt:lpstr>
      <vt:lpstr>SOLIDEZ</vt:lpstr>
      <vt:lpstr>RIESGO RESIDUAL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Calidad</dc:creator>
  <cp:keywords/>
  <dc:description/>
  <cp:lastModifiedBy>Microsoft Office User</cp:lastModifiedBy>
  <cp:revision/>
  <dcterms:created xsi:type="dcterms:W3CDTF">2015-11-26T15:35:33Z</dcterms:created>
  <dcterms:modified xsi:type="dcterms:W3CDTF">2020-12-23T16:07:21Z</dcterms:modified>
  <cp:category/>
  <cp:contentStatus/>
</cp:coreProperties>
</file>