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charts/chart7.xml" ContentType="application/vnd.openxmlformats-officedocument.drawingml.chart+xml"/>
  <Override PartName="/xl/drawings/drawing6.xml" ContentType="application/vnd.openxmlformats-officedocument.drawing+xml"/>
  <Override PartName="/xl/comments6.xml" ContentType="application/vnd.openxmlformats-officedocument.spreadsheetml.comment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omments7.xml" ContentType="application/vnd.openxmlformats-officedocument.spreadsheetml.comments+xml"/>
  <Override PartName="/xl/charts/chart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https://d.docs.live.net/faab457c17082367/Documentos/Instituto/Formatos modificados/"/>
    </mc:Choice>
  </mc:AlternateContent>
  <xr:revisionPtr revIDLastSave="6" documentId="8_{C6E514B3-432D-486E-88AC-99E629EE352F}" xr6:coauthVersionLast="47" xr6:coauthVersionMax="47" xr10:uidLastSave="{D7B2A7C3-7B2B-419B-959A-C04E7785306D}"/>
  <bookViews>
    <workbookView showSheetTabs="0" xWindow="-108" yWindow="-108" windowWidth="23256" windowHeight="12456" xr2:uid="{00000000-000D-0000-FFFF-FFFF00000000}"/>
  </bookViews>
  <sheets>
    <sheet name="MENU" sheetId="7" r:id="rId1"/>
    <sheet name="AGUA" sheetId="1" r:id="rId2"/>
    <sheet name="ENERGIA ELECTRICA " sheetId="2" r:id="rId3"/>
    <sheet name="RESIDUOS" sheetId="3" r:id="rId4"/>
    <sheet name="Emisisones PEV" sheetId="4" r:id="rId5"/>
    <sheet name="Papel" sheetId="5" r:id="rId6"/>
    <sheet name="Practicas sostenibles" sheetId="6"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1" i="2" l="1"/>
  <c r="T23" i="2"/>
  <c r="T25" i="2"/>
  <c r="T27" i="2"/>
  <c r="T19" i="2"/>
  <c r="T21" i="1"/>
  <c r="T23" i="1"/>
  <c r="T25" i="1"/>
  <c r="T27" i="1"/>
  <c r="T29" i="1"/>
  <c r="T31" i="1"/>
  <c r="T19" i="1"/>
  <c r="R57" i="3"/>
  <c r="H66" i="3"/>
  <c r="I66" i="3"/>
  <c r="J66" i="3"/>
  <c r="K66" i="3"/>
  <c r="L66" i="3"/>
  <c r="M66" i="3"/>
  <c r="N66" i="3"/>
  <c r="O66" i="3"/>
  <c r="P66" i="3"/>
  <c r="Q66" i="3"/>
  <c r="G66" i="3"/>
  <c r="H58" i="3"/>
  <c r="I58" i="3"/>
  <c r="J58" i="3"/>
  <c r="K58" i="3"/>
  <c r="L58" i="3"/>
  <c r="M58" i="3"/>
  <c r="N58" i="3"/>
  <c r="O58" i="3"/>
  <c r="P58" i="3"/>
  <c r="Q58" i="3"/>
  <c r="T50" i="3"/>
  <c r="T47" i="3"/>
  <c r="T45" i="3"/>
  <c r="T42" i="3"/>
  <c r="T40" i="3"/>
  <c r="T38" i="3"/>
  <c r="T35" i="3" l="1"/>
  <c r="T31" i="3"/>
  <c r="T33" i="3"/>
  <c r="T29" i="3"/>
  <c r="T26" i="3"/>
  <c r="T22" i="3"/>
  <c r="T24" i="3"/>
  <c r="T20" i="3"/>
  <c r="R56" i="3" l="1"/>
  <c r="J97" i="1"/>
  <c r="J102" i="1" s="1"/>
  <c r="G70" i="3"/>
  <c r="H70" i="3"/>
  <c r="I70" i="3"/>
  <c r="J70" i="3"/>
  <c r="K70" i="3"/>
  <c r="L70" i="3"/>
  <c r="M70" i="3"/>
  <c r="N70" i="3"/>
  <c r="O70" i="3"/>
  <c r="P70" i="3"/>
  <c r="Q70" i="3"/>
  <c r="F70" i="3"/>
  <c r="F58" i="3"/>
  <c r="F62" i="3"/>
  <c r="F66" i="3"/>
  <c r="S68" i="3" l="1"/>
  <c r="R69" i="3"/>
  <c r="R68" i="3"/>
  <c r="R67" i="3"/>
  <c r="Q62" i="3"/>
  <c r="P62" i="3"/>
  <c r="O62" i="3"/>
  <c r="N62" i="3"/>
  <c r="M62" i="3"/>
  <c r="L62" i="3"/>
  <c r="K62" i="3"/>
  <c r="J62" i="3"/>
  <c r="I62" i="3"/>
  <c r="H62" i="3"/>
  <c r="G62" i="3"/>
  <c r="R62" i="3"/>
  <c r="R61" i="3"/>
  <c r="R60" i="3"/>
  <c r="R59" i="3"/>
  <c r="S67" i="3" l="1"/>
  <c r="S70" i="3" s="1"/>
  <c r="S59" i="3"/>
  <c r="R70" i="3"/>
  <c r="S60" i="3"/>
  <c r="R43" i="1"/>
  <c r="R39" i="1"/>
  <c r="S62" i="3" l="1"/>
  <c r="Q34" i="6"/>
  <c r="P34" i="6"/>
  <c r="O34" i="6"/>
  <c r="N34" i="6"/>
  <c r="M34" i="6"/>
  <c r="L34" i="6"/>
  <c r="K34" i="6"/>
  <c r="J34" i="6"/>
  <c r="I34" i="6"/>
  <c r="H34" i="6"/>
  <c r="G34" i="6"/>
  <c r="F34" i="6"/>
  <c r="S32" i="6" s="1"/>
  <c r="R33" i="6"/>
  <c r="R32" i="6"/>
  <c r="R31" i="6"/>
  <c r="Q30" i="6"/>
  <c r="P30" i="6"/>
  <c r="O30" i="6"/>
  <c r="N30" i="6"/>
  <c r="M30" i="6"/>
  <c r="L30" i="6"/>
  <c r="K30" i="6"/>
  <c r="J30" i="6"/>
  <c r="J35" i="6" s="1"/>
  <c r="I30" i="6"/>
  <c r="H30" i="6"/>
  <c r="G30" i="6"/>
  <c r="G35" i="6" s="1"/>
  <c r="F30" i="6"/>
  <c r="F35" i="6" s="1"/>
  <c r="R35" i="6" s="1"/>
  <c r="Y11" i="6" s="1"/>
  <c r="R29" i="6"/>
  <c r="R28" i="6"/>
  <c r="R27" i="6"/>
  <c r="Q34" i="5"/>
  <c r="P34" i="5"/>
  <c r="O34" i="5"/>
  <c r="N34" i="5"/>
  <c r="M34" i="5"/>
  <c r="L34" i="5"/>
  <c r="K34" i="5"/>
  <c r="J34" i="5"/>
  <c r="I34" i="5"/>
  <c r="H34" i="5"/>
  <c r="G34" i="5"/>
  <c r="F34" i="5"/>
  <c r="R33" i="5"/>
  <c r="R32" i="5"/>
  <c r="R31" i="5"/>
  <c r="Q30" i="5"/>
  <c r="P30" i="5"/>
  <c r="O30" i="5"/>
  <c r="N30" i="5"/>
  <c r="M30" i="5"/>
  <c r="L30" i="5"/>
  <c r="K30" i="5"/>
  <c r="J30" i="5"/>
  <c r="I30" i="5"/>
  <c r="H30" i="5"/>
  <c r="G30" i="5"/>
  <c r="F30" i="5"/>
  <c r="R29" i="5"/>
  <c r="R28" i="5"/>
  <c r="Q40" i="4"/>
  <c r="P40" i="4"/>
  <c r="O40" i="4"/>
  <c r="N40" i="4"/>
  <c r="M40" i="4"/>
  <c r="L40" i="4"/>
  <c r="K40" i="4"/>
  <c r="J40" i="4"/>
  <c r="I40" i="4"/>
  <c r="H40" i="4"/>
  <c r="G40" i="4"/>
  <c r="F40" i="4"/>
  <c r="S38" i="4" s="1"/>
  <c r="R39" i="4"/>
  <c r="R38" i="4"/>
  <c r="R37" i="4"/>
  <c r="Q36" i="4"/>
  <c r="Q41" i="4" s="1"/>
  <c r="P36" i="4"/>
  <c r="O36" i="4"/>
  <c r="N36" i="4"/>
  <c r="N41" i="4" s="1"/>
  <c r="M36" i="4"/>
  <c r="L36" i="4"/>
  <c r="L41" i="4" s="1"/>
  <c r="K36" i="4"/>
  <c r="K41" i="4" s="1"/>
  <c r="J36" i="4"/>
  <c r="I36" i="4"/>
  <c r="H36" i="4"/>
  <c r="G36" i="4"/>
  <c r="F36" i="4"/>
  <c r="R35" i="4"/>
  <c r="R34" i="4"/>
  <c r="R33" i="4"/>
  <c r="L42" i="2"/>
  <c r="S29" i="5" l="1"/>
  <c r="J35" i="5"/>
  <c r="Q35" i="5"/>
  <c r="J41" i="4"/>
  <c r="F41" i="4"/>
  <c r="R41" i="4" s="1"/>
  <c r="Y11" i="4" s="1"/>
  <c r="N35" i="6"/>
  <c r="S31" i="5"/>
  <c r="S34" i="5" s="1"/>
  <c r="I35" i="5"/>
  <c r="M35" i="5"/>
  <c r="N35" i="5"/>
  <c r="I41" i="4"/>
  <c r="P41" i="4"/>
  <c r="H41" i="4"/>
  <c r="M41" i="4"/>
  <c r="G41" i="4"/>
  <c r="O35" i="6"/>
  <c r="H35" i="6"/>
  <c r="L35" i="6"/>
  <c r="P35" i="6"/>
  <c r="I35" i="6"/>
  <c r="M35" i="6"/>
  <c r="K35" i="6"/>
  <c r="Q35" i="6"/>
  <c r="R30" i="6"/>
  <c r="R34" i="6"/>
  <c r="G35" i="5"/>
  <c r="K35" i="5"/>
  <c r="O35" i="5"/>
  <c r="H35" i="5"/>
  <c r="P35" i="5"/>
  <c r="L35" i="5"/>
  <c r="R30" i="5"/>
  <c r="R34" i="5"/>
  <c r="S28" i="5"/>
  <c r="S30" i="5" s="1"/>
  <c r="R36" i="4"/>
  <c r="R40" i="4"/>
  <c r="O41" i="4"/>
  <c r="S28" i="6"/>
  <c r="S31" i="6"/>
  <c r="S34" i="6" s="1"/>
  <c r="S27" i="6"/>
  <c r="S30" i="6" s="1"/>
  <c r="F35" i="5"/>
  <c r="R35" i="5" s="1"/>
  <c r="Y11" i="5" s="1"/>
  <c r="S32" i="5"/>
  <c r="S34" i="4"/>
  <c r="S37" i="4"/>
  <c r="S40" i="4" s="1"/>
  <c r="S33" i="4"/>
  <c r="S36" i="4" s="1"/>
  <c r="I97" i="1" l="1"/>
  <c r="H97" i="1"/>
  <c r="H102" i="1" s="1"/>
  <c r="G97" i="1"/>
  <c r="G102" i="1" s="1"/>
  <c r="F97" i="1"/>
  <c r="F102" i="1" s="1"/>
  <c r="E97" i="1"/>
  <c r="E102" i="1" s="1"/>
  <c r="D97" i="1"/>
  <c r="D102" i="1" s="1"/>
  <c r="I82" i="1"/>
  <c r="I87" i="1" s="1"/>
  <c r="H82" i="1"/>
  <c r="H87" i="1" s="1"/>
  <c r="G82" i="1"/>
  <c r="G87" i="1" s="1"/>
  <c r="F82" i="1"/>
  <c r="F87" i="1" s="1"/>
  <c r="E82" i="1"/>
  <c r="E87" i="1" s="1"/>
  <c r="D82" i="1"/>
  <c r="D87" i="1" s="1"/>
  <c r="I102" i="1" l="1"/>
  <c r="H44" i="1"/>
  <c r="S64" i="3"/>
  <c r="R65" i="3"/>
  <c r="R64" i="3"/>
  <c r="S63" i="3"/>
  <c r="S66" i="3" s="1"/>
  <c r="R63" i="3"/>
  <c r="Q71" i="3"/>
  <c r="N71" i="3"/>
  <c r="M71" i="3"/>
  <c r="G58" i="3"/>
  <c r="S56" i="3" s="1"/>
  <c r="F71" i="3"/>
  <c r="R71" i="3" s="1"/>
  <c r="Y11" i="3" s="1"/>
  <c r="R55" i="3"/>
  <c r="Q54" i="2"/>
  <c r="P54" i="2"/>
  <c r="O54" i="2"/>
  <c r="N54" i="2"/>
  <c r="M54" i="2"/>
  <c r="L54" i="2"/>
  <c r="K54" i="2"/>
  <c r="J54" i="2"/>
  <c r="I54" i="2"/>
  <c r="H54" i="2"/>
  <c r="G54" i="2"/>
  <c r="F54" i="2"/>
  <c r="S52" i="2" s="1"/>
  <c r="R53" i="2"/>
  <c r="R52" i="2"/>
  <c r="R51" i="2"/>
  <c r="Q50" i="2"/>
  <c r="P50" i="2"/>
  <c r="O50" i="2"/>
  <c r="N50" i="2"/>
  <c r="N55" i="2" s="1"/>
  <c r="M50" i="2"/>
  <c r="L50" i="2"/>
  <c r="K50" i="2"/>
  <c r="J50" i="2"/>
  <c r="I50" i="2"/>
  <c r="H50" i="2"/>
  <c r="G50" i="2"/>
  <c r="F50" i="2"/>
  <c r="R49" i="2"/>
  <c r="R48" i="2"/>
  <c r="R47" i="2"/>
  <c r="Q42" i="2"/>
  <c r="P42" i="2"/>
  <c r="O42" i="2"/>
  <c r="N42" i="2"/>
  <c r="M42" i="2"/>
  <c r="K42" i="2"/>
  <c r="J42" i="2"/>
  <c r="I42" i="2"/>
  <c r="H42" i="2"/>
  <c r="G42" i="2"/>
  <c r="F42" i="2"/>
  <c r="R41" i="2"/>
  <c r="R39" i="2"/>
  <c r="R38" i="2"/>
  <c r="Q37" i="2"/>
  <c r="P37" i="2"/>
  <c r="P43" i="2" s="1"/>
  <c r="O37" i="2"/>
  <c r="N37" i="2"/>
  <c r="M37" i="2"/>
  <c r="L37" i="2"/>
  <c r="K37" i="2"/>
  <c r="J37" i="2"/>
  <c r="I37" i="2"/>
  <c r="H37" i="2"/>
  <c r="G37" i="2"/>
  <c r="F37" i="2"/>
  <c r="R36" i="2"/>
  <c r="R34" i="2"/>
  <c r="R33" i="2"/>
  <c r="P44" i="1"/>
  <c r="N44" i="1"/>
  <c r="L44" i="1"/>
  <c r="J44" i="1"/>
  <c r="F44" i="1"/>
  <c r="R42" i="1"/>
  <c r="R41" i="1"/>
  <c r="P40" i="1"/>
  <c r="N40" i="1"/>
  <c r="L40" i="1"/>
  <c r="J40" i="1"/>
  <c r="H40" i="1"/>
  <c r="F40" i="1"/>
  <c r="R38" i="1"/>
  <c r="R37" i="1"/>
  <c r="O43" i="2" l="1"/>
  <c r="J55" i="2"/>
  <c r="S55" i="3"/>
  <c r="S58" i="3" s="1"/>
  <c r="L71" i="3"/>
  <c r="G71" i="3"/>
  <c r="H71" i="3"/>
  <c r="I71" i="3"/>
  <c r="J71" i="3"/>
  <c r="L43" i="2"/>
  <c r="F55" i="2"/>
  <c r="R55" i="2" s="1"/>
  <c r="Y12" i="2" s="1"/>
  <c r="K71" i="3"/>
  <c r="K43" i="2"/>
  <c r="R42" i="2"/>
  <c r="O71" i="3"/>
  <c r="S33" i="2"/>
  <c r="G43" i="2"/>
  <c r="S39" i="2"/>
  <c r="K55" i="2"/>
  <c r="H55" i="2"/>
  <c r="L55" i="2"/>
  <c r="I43" i="2"/>
  <c r="M43" i="2"/>
  <c r="Q43" i="2"/>
  <c r="G55" i="2"/>
  <c r="O55" i="2"/>
  <c r="I55" i="2"/>
  <c r="M55" i="2"/>
  <c r="Q55" i="2"/>
  <c r="P55" i="2"/>
  <c r="N43" i="2"/>
  <c r="J43" i="2"/>
  <c r="F43" i="2"/>
  <c r="S34" i="2"/>
  <c r="R37" i="2"/>
  <c r="S37" i="1"/>
  <c r="S38" i="1"/>
  <c r="S47" i="2"/>
  <c r="S50" i="2" s="1"/>
  <c r="S51" i="2"/>
  <c r="S54" i="2" s="1"/>
  <c r="P71" i="3"/>
  <c r="S38" i="2"/>
  <c r="S42" i="2" s="1"/>
  <c r="J45" i="1"/>
  <c r="S42" i="1"/>
  <c r="F45" i="1"/>
  <c r="N45" i="1"/>
  <c r="H45" i="1"/>
  <c r="L45" i="1"/>
  <c r="P45" i="1"/>
  <c r="S41" i="1"/>
  <c r="S44" i="1" s="1"/>
  <c r="R40" i="1"/>
  <c r="S48" i="2"/>
  <c r="R44" i="1"/>
  <c r="R54" i="2"/>
  <c r="R66" i="3"/>
  <c r="H43" i="2"/>
  <c r="R58" i="3"/>
  <c r="R50" i="2"/>
  <c r="S40" i="1" l="1"/>
  <c r="S37" i="2"/>
  <c r="R43" i="2"/>
  <c r="Y11" i="2" s="1"/>
  <c r="R45" i="1"/>
  <c r="Y1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 authorId="0" shapeId="0" xr:uid="{AE24CC32-89D2-411B-84ED-8B00D5671014}">
      <text>
        <r>
          <rPr>
            <sz val="11"/>
            <color theme="1"/>
            <rFont val="Calibri"/>
            <family val="2"/>
            <scheme val="minor"/>
          </rPr>
          <t>Marisol PC:
NOMBRES
Uso eficiente para el consumo del agua
Uso eficiente para el consumo de la energía
Uso eficiente de los recursos materiales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000-000001000000}">
      <text>
        <r>
          <rPr>
            <sz val="11"/>
            <color theme="1"/>
            <rFont val="Calibri"/>
            <family val="2"/>
            <scheme val="minor"/>
          </rPr>
          <t>Marisol PC:
NOMBRES
Uso eficiente para el consumo del agua
Uso eficiente para el consumo de la energía
Uso eficiente de los recursos materiales</t>
        </r>
      </text>
    </comment>
    <comment ref="B8" authorId="0" shapeId="0" xr:uid="{00000000-0006-0000-0000-000002000000}">
      <text>
        <r>
          <rPr>
            <sz val="11"/>
            <color theme="1"/>
            <rFont val="Calibri"/>
            <family val="2"/>
            <scheme val="minor"/>
          </rPr>
          <t>Comprende la delimitación del programa, es decir el/los procesos que involucra el desarrollo del programa. 
EJM: 
Abarca los procesos que integran la empresa ubiada en la Calle 72 # 57. 02. Incluyendo la sede de almacenamiento de la Calle 80.</t>
        </r>
      </text>
    </comment>
    <comment ref="B10" authorId="0" shapeId="0" xr:uid="{00000000-0006-0000-0000-000003000000}">
      <text>
        <r>
          <rPr>
            <sz val="11"/>
            <color theme="1"/>
            <rFont val="Calibri"/>
            <family val="2"/>
            <scheme val="minor"/>
          </rPr>
          <t xml:space="preserve">Es el resultado que se logrará al final de la implementación del programa ambiental a realizar.
NOTA:
Según la ISO 14001:2015 "La organización debe establecer objetivos ambientales para las funciones y niveles pertinentes, teniendo en cuenta los aspectos ambientales significativos de la organización y sus requisitos legales y otros requisitos asociados, y considerando sus riesgos y oportunidades.
Los objetivos ambientales deben:
a) ser coherentes con la política ambiental;
b) ser medibles (si es factible);
c) ser objeto de seguimiento;
d) comunicarse;
e) actualizarse, según corresponda.
La organización debe conservar información documentada sobre los objetivos ambientales.
Recuerde que para construir los objetivos deben considerarse las siguientes interrogantes: Quién, qué, cómo, cuándo y dónde. Así mismo, deben iniciar por un verbo indefinido. </t>
        </r>
      </text>
    </comment>
    <comment ref="B11" authorId="0" shapeId="0" xr:uid="{00000000-0006-0000-0000-000004000000}">
      <text>
        <r>
          <rPr>
            <sz val="11"/>
            <color theme="1"/>
            <rFont val="Calibri"/>
            <family val="2"/>
            <scheme val="minor"/>
          </rPr>
          <t>Marisol PC:
Son aquellos que el planificador se propone cumplir en el transcurso de su tarea diaria y que le permitirán alcanzar el objetivo general. Deben facilitar la comprensión de las metas ambientales a las que se arribará, deben focalizar las tareas a desarrollar en una serie de proposiciones que se desagregarán por medio de actividades especificadas.
Así mismo, deben estar escritos con verbos que indiquen una acción concreta y no vaga, deberán indicar a qué resultados se quiere llegar, no dar los resultados, sino plantearlos en forma genérica. Se recomienda plantear tres objetivos. 
Por ejemplo: "Este es un ejemplo recreativo, por lo cual esperamos sirva de guía más no de replica que sesgue la imaginación e intención de quien(es) elabora(n) el/los programas":
* Disminuir el consumo en un 3% mediante estrategias para el uso eficiente del .. ..
* Evaluar mediante el desarrollo de indicadores ambientales y su respectivo análisis, la eficacia de las acciones planteadas....
* Diseñar e implementar un plan de comunicaciones que permita sensibilizar al personal respecto a la implementación de las estrategias diseñadas para ..... (este objetivo se desarrollará con actividades puntuales acerca de capacitaciones, sus temas, los medios de realizarlas "presenciales, células...", piezas publicitarias, estrategias de comunicación, guías, cartillas.. mecanismos que generen).
Es importante, tener encuenta que cada objetivo específico se revisará respecto a las actividades que se establezcan para su desarrollo, por ende debe evidenciarse articulación y coherencia entre los mismos.</t>
        </r>
      </text>
    </comment>
    <comment ref="D11" authorId="0" shapeId="0" xr:uid="{00000000-0006-0000-0000-000005000000}">
      <text>
        <r>
          <rPr>
            <sz val="11"/>
            <color theme="1"/>
            <rFont val="Calibri"/>
            <family val="2"/>
            <scheme val="minor"/>
          </rPr>
          <t>Marisol PC:
Indicador dirigido a la DISMINUCIÓN o EL SOSTENIMIENTO DE LOS CONSUMOS.  (Se inicia con la disminución sin afectar la calidad del proceso, luego se mantiene)
Para determinar el porcentaje, diríjase a las columnas R39 a R42, la información le soportará la tomo de la decisión respecto al %
Ejemplo:
Disminución en el xxx% en el consumo de l agua
NOTA. El sostenimiento se logra una vez se encuentran varios periodos con similar consumo a pesar del incremento de sus unidad de producción.
EL PROYECTO AMBIENTAL APORTA DE MANERA DIRECTA A ESTE OBJETIVO.</t>
        </r>
      </text>
    </comment>
    <comment ref="D12" authorId="0" shapeId="0" xr:uid="{00000000-0006-0000-0000-000006000000}">
      <text>
        <r>
          <rPr>
            <sz val="11"/>
            <color theme="1"/>
            <rFont val="Calibri"/>
            <family val="2"/>
            <scheme val="minor"/>
          </rPr>
          <t>Marisol PC:
Corresponde a un objetivo de eficacia respecto al cumplimiento de las actividades propuestas.</t>
        </r>
      </text>
    </comment>
    <comment ref="D13" authorId="0" shapeId="0" xr:uid="{00000000-0006-0000-0000-000007000000}">
      <text>
        <r>
          <rPr>
            <sz val="11"/>
            <color theme="1"/>
            <rFont val="Calibri"/>
            <family val="2"/>
            <scheme val="minor"/>
          </rPr>
          <t>Marisol PC:
Este objetivo, se encuentra dirigido a las actividades  de sensibilización, capacitación, entrega de información para el trabajo con el personal de la empresa, a fin de establecer la eficacia de las actividades que se desarrollen en este componente.
Es importante que se genere un plan que vaya articulado con la piezas de comunicación que se generen (digitales: correos, fondos de pantalla, videos, etc), cartelereas, mensajes y de capacitación en temas ambientales con el área de talento humano a través de diferentes estrategias (capacitación por celulas, virtual por zoom, meet, juegos, lúdica etc)</t>
        </r>
      </text>
    </comment>
    <comment ref="B14" authorId="0" shapeId="0" xr:uid="{00000000-0006-0000-0000-000008000000}">
      <text>
        <r>
          <rPr>
            <sz val="11"/>
            <color theme="1"/>
            <rFont val="Calibri"/>
            <family val="2"/>
            <scheme val="minor"/>
          </rPr>
          <t>De acuerdo al resultado presentado por la Matriz de Aspectos e Impactos Ambientales determine el aspecto a trabajar. 
Y si corresponde al de mayor significancia en el 2022.</t>
        </r>
      </text>
    </comment>
    <comment ref="C17" authorId="0" shapeId="0" xr:uid="{00000000-0006-0000-0000-000009000000}">
      <text>
        <r>
          <rPr>
            <sz val="11"/>
            <color theme="1"/>
            <rFont val="Calibri"/>
            <family val="2"/>
            <scheme val="minor"/>
          </rPr>
          <t>Describa las actividades que lograran cumplir los objetivos.
* Para cada objetivo relacione las que considere.
* El programa debe visualizar el ciclo PHVA.
* Si cuenta con controles operacionales debe visualzarse en este programa el seguimiento y mantenimiento.
* El proyecto que desarrollen con ACERCAR debe incluirse.
* El resultado del análisis hace parte del actuar, por lo que puede modificar o incluir actividades.
* Adicione las filas que necesite.
Ciclo PHVA: se inicia con la ideación de actividades PLANEAR. Continua con el HACER mediante la implementación de lo programado utilice herramientas (formatos, software, otros). Soporte su acción con el VERIFICAR establezca el cumplimiento de cada una en el periodo de tiempo, medición (en el presente formato puede hacerlo en la columna U, V y sección seguimiento a consumos 19. ACTUAR. Con el análisis generado en la sección análisis del comportamiento
NOTA. si genera VERTIMIENTOS INDUSTRIALES O NO DOMESTICOS, En el programa para el uso eficiente para el consumo del agua debe incluir actividades que se encaminen a asegurar el cumplimiento.</t>
        </r>
      </text>
    </comment>
    <comment ref="D17" authorId="0" shapeId="0" xr:uid="{00000000-0006-0000-0000-00000A000000}">
      <text>
        <r>
          <rPr>
            <sz val="11"/>
            <color theme="1"/>
            <rFont val="Calibri"/>
            <family val="2"/>
            <scheme val="minor"/>
          </rPr>
          <t>Mencione el cargo y la dependencia que actuará como responsable para el cumplimiento de la actividad.</t>
        </r>
      </text>
    </comment>
    <comment ref="E17" authorId="0" shapeId="0" xr:uid="{00000000-0006-0000-0000-00000B000000}">
      <text>
        <r>
          <rPr>
            <sz val="11"/>
            <color theme="1"/>
            <rFont val="Calibri"/>
            <family val="2"/>
            <scheme val="minor"/>
          </rPr>
          <t xml:space="preserve">Liste los recursos (físicos y humanos) que por cada actividad y que requiere para su desarrollo y cumplimiento.
NOTA: aunque la empresa ya cuente con dichos recursos es necesario que los identifique y en la columna subsiguiente los cuantifique.
</t>
        </r>
      </text>
    </comment>
    <comment ref="F17" authorId="0" shapeId="0" xr:uid="{00000000-0006-0000-0000-00000C000000}">
      <text>
        <r>
          <rPr>
            <sz val="11"/>
            <color theme="1"/>
            <rFont val="Calibri"/>
            <family val="2"/>
            <scheme val="minor"/>
          </rPr>
          <t>Incluya la cantidad en pesos ($) que se requiere para la realización de cada actividad.
En esta celda se deberán incluir tanto los recursos en pesos con los que cuenta la empresa como los que requieren conseguir (SI FUERA EL CASO). Recordemos que para ACERCAR iniciamos con buenas prácticas. Es decisión de la empresa las inversiones que determine.
Los valores de sueldo de personal que tiene la empresa, se incluye una sola vez.</t>
        </r>
      </text>
    </comment>
    <comment ref="G17" authorId="0" shapeId="0" xr:uid="{00000000-0006-0000-0000-00000D000000}">
      <text>
        <r>
          <rPr>
            <sz val="11"/>
            <color theme="1"/>
            <rFont val="Calibri"/>
            <family val="2"/>
            <scheme val="minor"/>
          </rPr>
          <t>Marisol PC:
Incluya en la celda del mes Planeado o ejecutado según corresponda.</t>
        </r>
      </text>
    </comment>
    <comment ref="T17" authorId="0" shapeId="0" xr:uid="{00000000-0006-0000-0000-00000E000000}">
      <text>
        <r>
          <rPr>
            <sz val="11"/>
            <color theme="1"/>
            <rFont val="Calibri"/>
            <family val="2"/>
            <scheme val="minor"/>
          </rPr>
          <t>Marisol PC:
Establezca si la actividad fue Cumplida o No cumplida.</t>
        </r>
      </text>
    </comment>
    <comment ref="V17" authorId="0" shapeId="0" xr:uid="{00000000-0006-0000-0000-00000F000000}">
      <text>
        <r>
          <rPr>
            <sz val="11"/>
            <color theme="1"/>
            <rFont val="Calibri"/>
            <family val="2"/>
            <scheme val="minor"/>
          </rPr>
          <t>Debe vincular las evidencias o soportes de cumplimiento con el fin de que sea verificable y trazable la ejecución de la actividad.
Facturas, fotografías, formas…etc</t>
        </r>
      </text>
    </comment>
    <comment ref="X17" authorId="0" shapeId="0" xr:uid="{00000000-0006-0000-0000-000010000000}">
      <text>
        <r>
          <rPr>
            <sz val="11"/>
            <color theme="1"/>
            <rFont val="Calibri"/>
            <family val="2"/>
            <scheme val="minor"/>
          </rPr>
          <t>Describa todas las observaciones ya sean de cumplimiento o no de la actividad, los inconvenientes o avances, fortalezas, etc.
NOTA: Se sugiere revisar mínimo mensualmente el nivel de cumplimiento de las actividades propuestas.</t>
        </r>
      </text>
    </comment>
    <comment ref="G18" authorId="0" shapeId="0" xr:uid="{00000000-0006-0000-0000-000011000000}">
      <text>
        <r>
          <rPr>
            <sz val="11"/>
            <color theme="1"/>
            <rFont val="Calibri"/>
            <family val="2"/>
            <scheme val="minor"/>
          </rPr>
          <t>Se debe hacer uso de “P” Programado
“E” Ejecutado</t>
        </r>
      </text>
    </comment>
    <comment ref="D35" authorId="0" shapeId="0" xr:uid="{00000000-0006-0000-0000-000012000000}">
      <text>
        <r>
          <rPr>
            <sz val="11"/>
            <color theme="1"/>
            <rFont val="Calibri"/>
            <family val="2"/>
            <scheme val="minor"/>
          </rPr>
          <t>Para CONSUMO:
EJM
consumo de agua: m3
consumo de energía: KWh
Consumo de combustible: gasolina Galón
Para PROCESO ASOCIADO:
EJM 
Producción (Toneladas, Kg, M3, dm2), atención cliente, visitas, N° de personas etc.
Para COSTO:
La unidad siempre es $ ò COP</t>
        </r>
      </text>
    </comment>
    <comment ref="E35" authorId="0" shapeId="0" xr:uid="{00000000-0006-0000-0000-000013000000}">
      <text>
        <r>
          <rPr>
            <sz val="11"/>
            <color theme="1"/>
            <rFont val="Calibri"/>
            <family val="2"/>
            <scheme val="minor"/>
          </rPr>
          <t xml:space="preserve">Se refiere a:
De dónde sacamos la información de los consumos?
Para CONSUMO:
EJM:
Facturas de servicios.
Compra de combustible.
Compra de agua por carrotanque. 
Para PROCESO ASOCIADO:
EJM:
Planillas de producción
Para COSTO:
Facturas de servicios.
Compra de combustible.
Compra de agua por carrotanque. </t>
        </r>
      </text>
    </comment>
    <comment ref="B37" authorId="0" shapeId="0" xr:uid="{00000000-0006-0000-0000-000014000000}">
      <text>
        <r>
          <rPr>
            <sz val="11"/>
            <color theme="1"/>
            <rFont val="Calibri"/>
            <family val="2"/>
            <scheme val="minor"/>
          </rPr>
          <t>Ingrese el año relacionado  con los reportes requeridos.
El indicador PGAE compara un periodo otro. Es decir enero 2021 con enero 2022 etc..</t>
        </r>
      </text>
    </comment>
    <comment ref="C37" authorId="0" shapeId="0" xr:uid="{00000000-0006-0000-0000-000015000000}">
      <text>
        <r>
          <rPr>
            <sz val="11"/>
            <color theme="1"/>
            <rFont val="Calibri"/>
            <family val="2"/>
            <scheme val="minor"/>
          </rPr>
          <t>Consumo o Generación
Depende del Programa.</t>
        </r>
      </text>
    </comment>
    <comment ref="F37" authorId="0" shapeId="0" xr:uid="{00000000-0006-0000-0000-000016000000}">
      <text>
        <r>
          <rPr>
            <sz val="11"/>
            <color theme="1"/>
            <rFont val="Calibri"/>
            <family val="2"/>
            <scheme val="minor"/>
          </rPr>
          <t>Registrar los datos de CONSUMO</t>
        </r>
      </text>
    </comment>
    <comment ref="S37" authorId="0" shapeId="0" xr:uid="{00000000-0006-0000-0000-000017000000}">
      <text>
        <r>
          <rPr>
            <sz val="11"/>
            <color theme="1"/>
            <rFont val="Calibri"/>
            <family val="2"/>
            <scheme val="minor"/>
          </rPr>
          <t>Marisol PC:
Corresponde a la meta mínima, es decir que con este % la empresa no se incentivaría a realizar esfuerzo. No es recomendable.</t>
        </r>
      </text>
    </comment>
    <comment ref="C38" authorId="0" shapeId="0" xr:uid="{00000000-0006-0000-0000-000018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F38" authorId="0" shapeId="0" xr:uid="{00000000-0006-0000-0000-000019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H38" authorId="0" shapeId="0" xr:uid="{00000000-0006-0000-0000-00001A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J38" authorId="0" shapeId="0" xr:uid="{00000000-0006-0000-0000-00001B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L38" authorId="0" shapeId="0" xr:uid="{00000000-0006-0000-0000-00001C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N38" authorId="0" shapeId="0" xr:uid="{00000000-0006-0000-0000-00001D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P38" authorId="0" shapeId="0" xr:uid="{00000000-0006-0000-0000-00001E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S38" authorId="0" shapeId="0" xr:uid="{00000000-0006-0000-0000-00001F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39" authorId="0" shapeId="0" xr:uid="{00000000-0006-0000-0000-000020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F39" authorId="0" shapeId="0" xr:uid="{00000000-0006-0000-0000-000021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H39" authorId="0" shapeId="0" xr:uid="{00000000-0006-0000-0000-000022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J39" authorId="0" shapeId="0" xr:uid="{00000000-0006-0000-0000-000023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L39" authorId="0" shapeId="0" xr:uid="{00000000-0006-0000-0000-000024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N39" authorId="0" shapeId="0" xr:uid="{00000000-0006-0000-0000-000025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P39" authorId="0" shapeId="0" xr:uid="{00000000-0006-0000-0000-000026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C40" authorId="0" shapeId="0" xr:uid="{00000000-0006-0000-0000-000027000000}">
      <text>
        <r>
          <rPr>
            <sz val="11"/>
            <color theme="1"/>
            <rFont val="Calibri"/>
            <family val="2"/>
            <scheme val="minor"/>
          </rPr>
          <t>Indica  la  relación de consumo de un recurso frente a la  unidad de producción propuesta por la empresa</t>
        </r>
      </text>
    </comment>
    <comment ref="S40" authorId="0" shapeId="0" xr:uid="{00000000-0006-0000-0000-000028000000}">
      <text>
        <r>
          <rPr>
            <sz val="11"/>
            <color theme="1"/>
            <rFont val="Calibri"/>
            <family val="2"/>
            <scheme val="minor"/>
          </rPr>
          <t>Marisol Cáceres Miranda PC:
Es el valor intermedio con el que podría establecer su meta.</t>
        </r>
      </text>
    </comment>
    <comment ref="B41" authorId="0" shapeId="0" xr:uid="{00000000-0006-0000-0000-000029000000}">
      <text>
        <r>
          <rPr>
            <sz val="11"/>
            <color theme="1"/>
            <rFont val="Calibri"/>
            <family val="2"/>
            <scheme val="minor"/>
          </rPr>
          <t>Ingrese el año relacionado  con los reportes requeridos</t>
        </r>
      </text>
    </comment>
    <comment ref="C41" authorId="0" shapeId="0" xr:uid="{00000000-0006-0000-0000-00002A000000}">
      <text>
        <r>
          <rPr>
            <sz val="11"/>
            <color theme="1"/>
            <rFont val="Calibri"/>
            <family val="2"/>
            <scheme val="minor"/>
          </rPr>
          <t>Consumo o Generación
Depende del Programa.</t>
        </r>
      </text>
    </comment>
    <comment ref="S41" authorId="0" shapeId="0" xr:uid="{00000000-0006-0000-0000-00002B000000}">
      <text>
        <r>
          <rPr>
            <sz val="11"/>
            <color theme="1"/>
            <rFont val="Calibri"/>
            <family val="2"/>
            <scheme val="minor"/>
          </rPr>
          <t>Marisol PC:
Corresponde a la meta mínima, es decir que con este % la empresa no se incentivaría a realizar esfuerzo. No es recomendable.</t>
        </r>
      </text>
    </comment>
    <comment ref="C42" authorId="0" shapeId="0" xr:uid="{00000000-0006-0000-0000-00002C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F42" authorId="0" shapeId="0" xr:uid="{00000000-0006-0000-0000-00002D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H42" authorId="0" shapeId="0" xr:uid="{00000000-0006-0000-0000-00002E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J42" authorId="0" shapeId="0" xr:uid="{00000000-0006-0000-0000-00002F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L42" authorId="0" shapeId="0" xr:uid="{00000000-0006-0000-0000-000030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N42" authorId="0" shapeId="0" xr:uid="{00000000-0006-0000-0000-000031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P42" authorId="0" shapeId="0" xr:uid="{00000000-0006-0000-0000-000032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S42" authorId="0" shapeId="0" xr:uid="{00000000-0006-0000-0000-000033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43" authorId="0" shapeId="0" xr:uid="{00000000-0006-0000-0000-000034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F43" authorId="0" shapeId="0" xr:uid="{00000000-0006-0000-0000-000035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H43" authorId="0" shapeId="0" xr:uid="{00000000-0006-0000-0000-000036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J43" authorId="0" shapeId="0" xr:uid="{00000000-0006-0000-0000-000037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L43" authorId="0" shapeId="0" xr:uid="{00000000-0006-0000-0000-000038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N43" authorId="0" shapeId="0" xr:uid="{00000000-0006-0000-0000-000039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P43" authorId="0" shapeId="0" xr:uid="{00000000-0006-0000-0000-00003A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C44" authorId="0" shapeId="0" xr:uid="{00000000-0006-0000-0000-00003B000000}">
      <text>
        <r>
          <rPr>
            <sz val="11"/>
            <color theme="1"/>
            <rFont val="Calibri"/>
            <family val="2"/>
            <scheme val="minor"/>
          </rPr>
          <t>Indica  la  relación de consumo de un recurso frente a la  unidad de producción propuesta por la empresa</t>
        </r>
      </text>
    </comment>
    <comment ref="S44" authorId="0" shapeId="0" xr:uid="{00000000-0006-0000-0000-00003C000000}">
      <text>
        <r>
          <rPr>
            <sz val="11"/>
            <color theme="1"/>
            <rFont val="Calibri"/>
            <family val="2"/>
            <scheme val="minor"/>
          </rPr>
          <t>Marisol Cáceres Miranda PC:
Es el valor intermedio con el que podría establecer su meta en el próximo año.</t>
        </r>
      </text>
    </comment>
    <comment ref="E49" authorId="0" shapeId="0" xr:uid="{00000000-0006-0000-0000-00003D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2022 vs febrero 2022....diciembre 2021 vs diciembre 2022, el mejoramiento se evidencia en la fila E46 con relación a la meta que se proponen.
Si se evidenciaron desviaciones, determinar las causas y acciones correctivas o preventivas, la fecha máxima y el responsable de implementarla. Entreo otros que se deseen incluir.</t>
        </r>
      </text>
    </comment>
    <comment ref="E52" authorId="0" shapeId="0" xr:uid="{00000000-0006-0000-0000-00003E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53" authorId="0" shapeId="0" xr:uid="{00000000-0006-0000-0000-00003F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2022 vs febrero 2022....diciembre 2021 vs diciembre 2022, el mejoramiento se evidencia en la fila E46 con relación a la meta que se proponen.
Si se evidenciaron desviaciones, determinar las causas y acciones correctivas o preventivas, la fecha máxima y el responsable de implementarla. Entreo otros que se deseen incluir.</t>
        </r>
      </text>
    </comment>
    <comment ref="E56" authorId="0" shapeId="0" xr:uid="{00000000-0006-0000-0000-000040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57" authorId="0" shapeId="0" xr:uid="{00000000-0006-0000-0000-000041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2022 vs febrero 2022....diciembre 2021 vs diciembre 2022, el mejoramiento se evidencia en la fila E46 con relación a la meta que se proponen.
Si se evidenciaron desviaciones, determinar las causas y acciones correctivas o preventivas, la fecha máxima y el responsable de implementarla. Entreo otros que se deseen incluir.</t>
        </r>
      </text>
    </comment>
    <comment ref="E60" authorId="0" shapeId="0" xr:uid="{00000000-0006-0000-0000-000042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61" authorId="0" shapeId="0" xr:uid="{00000000-0006-0000-0000-000043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2022 vs febrero 2022....diciembre 2021 vs diciembre 2022, el mejoramiento se evidencia en la fila E46 con relación a la meta que se proponen.
Si se evidenciaron desviaciones, determinar las causas y acciones correctivas o preventivas, la fecha máxima y el responsable de implementarla. Entreo otros que se deseen incluir.</t>
        </r>
      </text>
    </comment>
    <comment ref="E64" authorId="0" shapeId="0" xr:uid="{00000000-0006-0000-0000-000044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100-000001000000}">
      <text>
        <r>
          <rPr>
            <sz val="11"/>
            <color theme="1"/>
            <rFont val="Calibri"/>
            <family val="2"/>
            <scheme val="minor"/>
          </rPr>
          <t>Marisol PC:
NOMBRES
Uso eficiente en el consumo del agua
Uso eficiente en el consumo de la energía
Uso eficiente de los recursos materiales</t>
        </r>
      </text>
    </comment>
    <comment ref="B8" authorId="0" shapeId="0" xr:uid="{00000000-0006-0000-0100-000002000000}">
      <text>
        <r>
          <rPr>
            <sz val="11"/>
            <color theme="1"/>
            <rFont val="Calibri"/>
            <family val="2"/>
            <scheme val="minor"/>
          </rPr>
          <t>Comprende la delimitación del programa, es decir el/los procesos que involucra el desarrollo del programa. 
EJM: 
Abarca los procesos que integran la empresa ubiada en la Calle 72 # 57. 02. Incluyendo la sede de almacenamiento de la Calle 80.</t>
        </r>
      </text>
    </comment>
    <comment ref="B10" authorId="0" shapeId="0" xr:uid="{00000000-0006-0000-0100-000003000000}">
      <text>
        <r>
          <rPr>
            <sz val="11"/>
            <color theme="1"/>
            <rFont val="Calibri"/>
            <family val="2"/>
            <scheme val="minor"/>
          </rPr>
          <t xml:space="preserve">Es el resultado que se logrará al final de la implementación del programa ambiental a realizar.
NOTA:
Según la ISO 14001:2015 "La organización debe establecer objetivos ambientales para las funciones y niveles pertinentes, teniendo en cuenta los aspectos ambientales significativos de la organización y sus requisitos legales y otros requisitos asociados, y considerando sus riesgos y oportunidades.
Los objetivos ambientales deben:
a) ser coherentes con la política ambiental;
b) ser medibles (si es factible);
c) ser objeto de seguimiento;
d) comunicarse;
e) actualizarse, según corresponda.
La organización debe conservar información documentada sobre los objetivos ambientales.
Recuerde que para construir los objetivos deben considerarse las siguientes interrogantes: Quién, qué, cómo, cuándo y dónde. Así mismo, deben iniciar por un verbo indefinido. 
</t>
        </r>
      </text>
    </comment>
    <comment ref="B11" authorId="0" shapeId="0" xr:uid="{00000000-0006-0000-0100-000004000000}">
      <text>
        <r>
          <rPr>
            <sz val="11"/>
            <color theme="1"/>
            <rFont val="Calibri"/>
            <family val="2"/>
            <scheme val="minor"/>
          </rPr>
          <t>Marisol PC:
Son aquellos que el planificador se propone cumplir en el transcurso de su tarea diaria y que le permitirán alcanzar el objetivo general. Deben facilitar la comprensión de las metas ambientales a las que se arribará, deben focalizar las tareas a desarrollar en una serie de proposiciones que se desagregarán por medio de actividades específicadas.
Así mismo, deben estar escritos con verbos que indiquen una acción concreta y no vaga, deberán indicar a qué resultados se quiere llegar, no dar los resultados, sino plantearlos en forma genérica. Se recomienda plantear tres objetivos. 
Por ejemplo: "Este es un ejemplo recreativo, por lo cual esperamos sirva de guía màs no de replica que sesgue la imaginación e intención de quien(es) elabora(n) el/los programas":
* Disminuir el consumo en un 3% mediante estrategias para el uso eficiente del .. ..
* Evaluar mediante el desarrollo de indicadores ambientales y su respectivo análisis, la eficacia de las acciones planteadas....
* Diseñar e implementar un plan de comunicaciones que permita sensibilizar al personal respecto a la implementación de las estrategias diseñadas para ..... (este objetivo se desarrollará con actividades puntuales acerca de capacitaciones, sus temas, los medios de realizarlas "presenciales, celulas...", piezas publicitarias, estrategias de comunicación, guías, cartillas.. mecánismos que generen).
Es importante, tener encuenta que cada objetivo específico se revisará respecto a las actividades que se establezcan para su desarrollo, por ende debe evidenciarse articulación y coherencia entre los mismos.</t>
        </r>
      </text>
    </comment>
    <comment ref="D11" authorId="0" shapeId="0" xr:uid="{00000000-0006-0000-0100-000005000000}">
      <text>
        <r>
          <rPr>
            <sz val="11"/>
            <color theme="1"/>
            <rFont val="Calibri"/>
            <family val="2"/>
            <scheme val="minor"/>
          </rPr>
          <t>Marisol PC:
Indicador dirigido a la DISMINUCIÓN o EL SOSTENIMIENTO DE LOS CONSUMOS.  (Se inicia con la disminución sin afectar la calidad del proceso, luego se mantiene)
Para determinar el porcentaje, diríjase a las columnas R39 a R42, la información le soportará la toma de la decisión respecto al % de meta.
Ejemplo:
Disminución en el xxx% en el consumo de l agua
NOTA. El sostenimiento se logra una vez se encuentran varios periodos con similar consumo a pesar del incremento de sus unidad de producción.
EL PROYECTO AMBIENTAL APORTA DE MANERA DIRECTA A ESTE OBJETIVO</t>
        </r>
      </text>
    </comment>
    <comment ref="D12" authorId="0" shapeId="0" xr:uid="{00000000-0006-0000-0100-000006000000}">
      <text>
        <r>
          <rPr>
            <sz val="11"/>
            <color theme="1"/>
            <rFont val="Calibri"/>
            <family val="2"/>
            <scheme val="minor"/>
          </rPr>
          <t>Marisol PC:
Indicador dirigido a la DISMINUCIÓN o EL SOSTENIMIENTO en el uso de las energías termincas.  
ESTE INDICADOR SE INCLUYE SIEMPRE Y CUANDO LA EMPRESA TENGA IMPORTANTES CONSUMOS EN ENERGIA TERMICA.
Para determinar el porcentaje, dirijase a las columnas  R46 a  R49, la información le soportará la tomo de la desición respecto al % de meta, ya que encuentra el valor máximo, minímo y promedio.
Ejemplo:
Disminución en el xxx% en el consumo del gas natural
NOTA. El sostenimiento se lográ una vez se encuentran varios periodos con similar consumo a pesar del incremento de sus unidad de producción</t>
        </r>
      </text>
    </comment>
    <comment ref="D13" authorId="0" shapeId="0" xr:uid="{00000000-0006-0000-0100-000008000000}">
      <text>
        <r>
          <rPr>
            <sz val="11"/>
            <color theme="1"/>
            <rFont val="Calibri"/>
            <family val="2"/>
            <scheme val="minor"/>
          </rPr>
          <t>Marisol PC:
Este objetivo, se encuentra dirigido a las actividades  de sensibilización, capacitación, entrega de información para el trabajo con el personal de la empresa, a fin de establecer la eficacia de las actividades que se desarrollen en este componente.
Es importante que se genere un plan que vaya articulado con la piezas de comunicación que se generen (digitales: correos, fondos de pantalla, videos, etc), cartelereas, mensajes y de capacitación en temas ambientales con el área de talento humano a través de diferentes estrategias (capacitación por celulas, virtual por zoom, meet, juegos, lúdica etc)</t>
        </r>
      </text>
    </comment>
    <comment ref="B14" authorId="0" shapeId="0" xr:uid="{00000000-0006-0000-0100-000009000000}">
      <text>
        <r>
          <rPr>
            <sz val="11"/>
            <color theme="1"/>
            <rFont val="Calibri"/>
            <family val="2"/>
            <scheme val="minor"/>
          </rPr>
          <t>De acuerdo al resultado presentado por la Matriz de Aspectos e Impactos Ambientales determine el aspecto a trabajar. 
Y si corresponde al de mayor significancia en el 2022.</t>
        </r>
      </text>
    </comment>
    <comment ref="C17" authorId="0" shapeId="0" xr:uid="{00000000-0006-0000-0100-00000A000000}">
      <text>
        <r>
          <rPr>
            <sz val="11"/>
            <color theme="1"/>
            <rFont val="Calibri"/>
            <family val="2"/>
            <scheme val="minor"/>
          </rPr>
          <t>Describa las actividades que lograran cumplir los objetivos.
* Para cada objetivo relacione las que considere.
* El programa debe visualizar el ciclo PHVA.
* Si cuenta con controles operacionales debe incluir actividades de seguimiento y mantenimiento de los mismos.
* El proyecto ACERCAR que se formule y desarrollo debe incluirse.
* El resultado del análisis hace parte del actuar, por lo que puede mantener, corregir, mejorar e incluir actividades.
* Adicione las filas que necesite.
Ciclo PHVA: se inicia con la ideación de actividades PLANEAR. Continua con el HACER mediante la implementación de lo programado utilice herramientas (formatos, software, otros). Soporte su acción con el VERIFICAR establezca el cumplimiento de cada una en el periodo de tiempo, medición (en el presente formato puede hacerlo en la columna U, V y sección seguimiento a consumos 19. ACTUAR. Con el análisis generado en la sección análisis del comportamiento
NOTA. si genera VERTIMIENTOS INDUSTRIALES O NO DOMESTICOS, En el programa para el uso eficiente para el consumo del agua debe incluir actividades que se encaminen a asegurar el cumplimiento.</t>
        </r>
      </text>
    </comment>
    <comment ref="D17" authorId="0" shapeId="0" xr:uid="{00000000-0006-0000-0100-00000B000000}">
      <text>
        <r>
          <rPr>
            <sz val="11"/>
            <color theme="1"/>
            <rFont val="Calibri"/>
            <family val="2"/>
            <scheme val="minor"/>
          </rPr>
          <t>Mencione el cargo y la dependencia que actuará como responsable para el cumplimiento de la actividad.</t>
        </r>
      </text>
    </comment>
    <comment ref="E17" authorId="0" shapeId="0" xr:uid="{00000000-0006-0000-0100-00000C000000}">
      <text>
        <r>
          <rPr>
            <sz val="11"/>
            <color theme="1"/>
            <rFont val="Calibri"/>
            <family val="2"/>
            <scheme val="minor"/>
          </rPr>
          <t xml:space="preserve">Liste los recursos (físicos y humanos) que por cada actividad y que requiere para su desarrollo y cumplimiento.
NOTA: aunque la empresa ya cuente con dichos recursos es necesario que los identifique y en la columna subsiguiente los cuantifique.
</t>
        </r>
      </text>
    </comment>
    <comment ref="F17" authorId="0" shapeId="0" xr:uid="{00000000-0006-0000-0100-00000D000000}">
      <text>
        <r>
          <rPr>
            <sz val="11"/>
            <color theme="1"/>
            <rFont val="Calibri"/>
            <family val="2"/>
            <scheme val="minor"/>
          </rPr>
          <t>Incluya la cantidad en pesos ($) que se requiere para la realización de cada actividad.
En esta celda se deberán incluir tanto los recursos en pesos con los que cuenta la empresa como los que requieren conseguir (SI FUERA EL CASO). Recordemos que para ACERCAR iniciamos con buenas prácticas. Es decisión de la empresa las inversiones que determine.
Los valores de sueldo de personal que tiene la empresa, se incluye una sola vez.</t>
        </r>
      </text>
    </comment>
    <comment ref="G17" authorId="0" shapeId="0" xr:uid="{00000000-0006-0000-0100-00000E000000}">
      <text>
        <r>
          <rPr>
            <sz val="11"/>
            <color theme="1"/>
            <rFont val="Calibri"/>
            <family val="2"/>
            <scheme val="minor"/>
          </rPr>
          <t>Marisol PC:
Incluya en la celda del mes Planeado o ejecutado según corresponda.</t>
        </r>
      </text>
    </comment>
    <comment ref="T17" authorId="0" shapeId="0" xr:uid="{00000000-0006-0000-0100-00000F000000}">
      <text>
        <r>
          <rPr>
            <sz val="11"/>
            <color theme="1"/>
            <rFont val="Calibri"/>
            <family val="2"/>
            <scheme val="minor"/>
          </rPr>
          <t>Marisol PC:
Establezca si la actividad fue Cumplida o No cumplida.</t>
        </r>
      </text>
    </comment>
    <comment ref="V17" authorId="0" shapeId="0" xr:uid="{00000000-0006-0000-0100-000010000000}">
      <text>
        <r>
          <rPr>
            <sz val="11"/>
            <color theme="1"/>
            <rFont val="Calibri"/>
            <family val="2"/>
            <scheme val="minor"/>
          </rPr>
          <t>Debe vincular las evidencias o soportes de cumplimiento con el fin de que sea verificable y trazable la ejecución de la actividad.
Facturas, fotografías, formas…etc</t>
        </r>
      </text>
    </comment>
    <comment ref="X17" authorId="0" shapeId="0" xr:uid="{00000000-0006-0000-0100-000011000000}">
      <text>
        <r>
          <rPr>
            <sz val="11"/>
            <color theme="1"/>
            <rFont val="Calibri"/>
            <family val="2"/>
            <scheme val="minor"/>
          </rPr>
          <t>Describa todas las observaciones ya sean de cumplimiento o no de la actividad, los inconvenientes o avances, fortalezas, etc.
NOTA: Se sugiere revisar mínimo mensualmente el nivel de cumplimiento de las actividades propuestas.</t>
        </r>
      </text>
    </comment>
    <comment ref="G18" authorId="0" shapeId="0" xr:uid="{00000000-0006-0000-0100-000012000000}">
      <text>
        <r>
          <rPr>
            <sz val="11"/>
            <color theme="1"/>
            <rFont val="Calibri"/>
            <family val="2"/>
            <scheme val="minor"/>
          </rPr>
          <t>Se debe hacer uso de “P” Programado
“E” Ejecutado</t>
        </r>
      </text>
    </comment>
    <comment ref="D31" authorId="0" shapeId="0" xr:uid="{00000000-0006-0000-0100-000013000000}">
      <text>
        <r>
          <rPr>
            <sz val="11"/>
            <color theme="1"/>
            <rFont val="Calibri"/>
            <family val="2"/>
            <scheme val="minor"/>
          </rPr>
          <t>Para CONSUMO:
EJM
consumo de agua: m3
consumo de energía: KWh
Consumo de combustible: gasolina Galón
Para PROCESO ASOCIADO:
EJM 
Producción (Toneladas, Kg, M3, dm2), atención cliente, visitas, N° de personas etc.
Para COSTO:
La unidad siempre es $ ò COP</t>
        </r>
      </text>
    </comment>
    <comment ref="E31" authorId="0" shapeId="0" xr:uid="{00000000-0006-0000-0100-000014000000}">
      <text>
        <r>
          <rPr>
            <sz val="11"/>
            <color theme="1"/>
            <rFont val="Calibri"/>
            <family val="2"/>
            <scheme val="minor"/>
          </rPr>
          <t xml:space="preserve">Se refiere a:
De dónde sacamos la información de los consumos?
Para CONSUMO:
EJM:
Facturas de servicios.
Compra de combustible.
Compra de agua por carrotanque. 
Para PROCESO ASOCIADO:
EJM:
Planillas de producción
Para COSTO:
Facturas de servicios.
Compra de combustible.
Compra de agua por carrotanque. </t>
        </r>
      </text>
    </comment>
    <comment ref="B33" authorId="0" shapeId="0" xr:uid="{00000000-0006-0000-0100-000015000000}">
      <text>
        <r>
          <rPr>
            <sz val="11"/>
            <color theme="1"/>
            <rFont val="Calibri"/>
            <family val="2"/>
            <scheme val="minor"/>
          </rPr>
          <t>Ingrese el año relacionado  con los reportes requeridos.
El indicador PGAE compara un periodo otro. Es decir enero 2021 con enero 2022 etc..</t>
        </r>
      </text>
    </comment>
    <comment ref="C33" authorId="0" shapeId="0" xr:uid="{00000000-0006-0000-0100-000016000000}">
      <text>
        <r>
          <rPr>
            <sz val="11"/>
            <color theme="1"/>
            <rFont val="Calibri"/>
            <family val="2"/>
            <scheme val="minor"/>
          </rPr>
          <t>Consumo o Generaciòn
Depende del Programa.</t>
        </r>
      </text>
    </comment>
    <comment ref="F33" authorId="0" shapeId="0" xr:uid="{00000000-0006-0000-0100-000017000000}">
      <text>
        <r>
          <rPr>
            <sz val="11"/>
            <color theme="1"/>
            <rFont val="Calibri"/>
            <family val="2"/>
            <scheme val="minor"/>
          </rPr>
          <t>Registrar los datos de CONSUMO</t>
        </r>
      </text>
    </comment>
    <comment ref="S33" authorId="0" shapeId="0" xr:uid="{00000000-0006-0000-0100-000018000000}">
      <text>
        <r>
          <rPr>
            <sz val="11"/>
            <color theme="1"/>
            <rFont val="Calibri"/>
            <family val="2"/>
            <scheme val="minor"/>
          </rPr>
          <t>Marisol PC:
Corresponde a la meta mínima, es decir que con este % la empresa no se incentivaría a realizar esfuerzo. No es recomendable.</t>
        </r>
      </text>
    </comment>
    <comment ref="C34" authorId="0" shapeId="0" xr:uid="{00000000-0006-0000-0100-000019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F34" authorId="0" shapeId="0" xr:uid="{00000000-0006-0000-0100-00001A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S34" authorId="0" shapeId="0" xr:uid="{00000000-0006-0000-0100-00001B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36" authorId="0" shapeId="0" xr:uid="{00000000-0006-0000-0100-00001C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F36" authorId="0" shapeId="0" xr:uid="{00000000-0006-0000-0100-00001D000000}">
      <text>
        <r>
          <rPr>
            <sz val="11"/>
            <color theme="1"/>
            <rFont val="Calibri"/>
            <family val="2"/>
            <scheme val="minor"/>
          </rPr>
          <t>Registrar el valor total pagado enj el periodo de facturación.
EJEMPLO. $5.100.970 (este es el valor a registrar en la casilla)</t>
        </r>
      </text>
    </comment>
    <comment ref="C37" authorId="0" shapeId="0" xr:uid="{00000000-0006-0000-0100-00001E000000}">
      <text>
        <r>
          <rPr>
            <sz val="11"/>
            <color theme="1"/>
            <rFont val="Calibri"/>
            <family val="2"/>
            <scheme val="minor"/>
          </rPr>
          <t>Indica  la  relación de consumo de un recurso frente a la  unidad de producción propuesta por la empresa</t>
        </r>
      </text>
    </comment>
    <comment ref="S37" authorId="0" shapeId="0" xr:uid="{00000000-0006-0000-0100-00001F000000}">
      <text>
        <r>
          <rPr>
            <sz val="11"/>
            <color theme="1"/>
            <rFont val="Calibri"/>
            <family val="2"/>
            <scheme val="minor"/>
          </rPr>
          <t>Marisol Cáceres Miranda PC:
Es el valor intermedio con el que podría establecer su meta actualmente.</t>
        </r>
      </text>
    </comment>
    <comment ref="B38" authorId="0" shapeId="0" xr:uid="{00000000-0006-0000-0100-000020000000}">
      <text>
        <r>
          <rPr>
            <sz val="11"/>
            <color theme="1"/>
            <rFont val="Calibri"/>
            <family val="2"/>
            <scheme val="minor"/>
          </rPr>
          <t>Ingrese el año relacionado  con los reportes requeridos</t>
        </r>
      </text>
    </comment>
    <comment ref="C38" authorId="0" shapeId="0" xr:uid="{00000000-0006-0000-0100-000021000000}">
      <text>
        <r>
          <rPr>
            <sz val="11"/>
            <color theme="1"/>
            <rFont val="Calibri"/>
            <family val="2"/>
            <scheme val="minor"/>
          </rPr>
          <t>Consumo o Generación
Depende del Programa.</t>
        </r>
      </text>
    </comment>
    <comment ref="S38" authorId="0" shapeId="0" xr:uid="{00000000-0006-0000-0100-000022000000}">
      <text>
        <r>
          <rPr>
            <sz val="11"/>
            <color theme="1"/>
            <rFont val="Calibri"/>
            <family val="2"/>
            <scheme val="minor"/>
          </rPr>
          <t>Marisol PC:
Corresponde a la meta mínima, es decir que con este % la empresa no se incentivaría a realizar esfuerzo. No es recomendable.</t>
        </r>
      </text>
    </comment>
    <comment ref="C39" authorId="0" shapeId="0" xr:uid="{00000000-0006-0000-0100-000023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S39" authorId="0" shapeId="0" xr:uid="{00000000-0006-0000-0100-000024000000}">
      <text>
        <r>
          <rPr>
            <sz val="11"/>
            <color theme="1"/>
            <rFont val="Calibri"/>
            <family val="2"/>
            <scheme val="minor"/>
          </rPr>
          <t>Es el valor máximo que podría proponerse. Requiere de un esfuerso mayor. Revise sus recursos económicos, humanos, de infraestructura y tome la decisión.</t>
        </r>
      </text>
    </comment>
    <comment ref="C41" authorId="0" shapeId="0" xr:uid="{00000000-0006-0000-0100-000025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C42" authorId="0" shapeId="0" xr:uid="{00000000-0006-0000-0100-000026000000}">
      <text>
        <r>
          <rPr>
            <sz val="11"/>
            <color theme="1"/>
            <rFont val="Calibri"/>
            <family val="2"/>
            <scheme val="minor"/>
          </rPr>
          <t>Indica  la  relación de consumo de un recurso frente a la  unidad de producción propuesta por la empresa</t>
        </r>
      </text>
    </comment>
    <comment ref="S42" authorId="0" shapeId="0" xr:uid="{00000000-0006-0000-0100-000027000000}">
      <text>
        <r>
          <rPr>
            <sz val="11"/>
            <color theme="1"/>
            <rFont val="Calibri"/>
            <family val="2"/>
            <scheme val="minor"/>
          </rPr>
          <t>Marisol Cáceres Miranda PC:
Es el valor intermedio con el que podría establecer su meta en el próximo año.</t>
        </r>
      </text>
    </comment>
    <comment ref="D45" authorId="0" shapeId="0" xr:uid="{00000000-0006-0000-0100-000028000000}">
      <text>
        <r>
          <rPr>
            <sz val="11"/>
            <color theme="1"/>
            <rFont val="Calibri"/>
            <family val="2"/>
            <scheme val="minor"/>
          </rPr>
          <t>Para CONSUMO:
EJM
consumo de agua
m3
consumo de energìa
KWh
Consumo de combustible gasolina
Galòn
Para PROCESO ASOCIADO:
EJM 
Producciòn, atenciòn cliente, visitas, etc
Para COSTO:
La unidad siempre es $ ò COP</t>
        </r>
      </text>
    </comment>
    <comment ref="E45" authorId="0" shapeId="0" xr:uid="{00000000-0006-0000-0100-000029000000}">
      <text>
        <r>
          <rPr>
            <sz val="11"/>
            <color theme="1"/>
            <rFont val="Calibri"/>
            <family val="2"/>
            <scheme val="minor"/>
          </rPr>
          <t xml:space="preserve">Se refiere a:
De dònde sacamos la informaciòn de los consumos?
Para CONSUMO:
EJM:
Facturas de servicios.
Compra de comnbustible.
Compra de agua por carrotanque. 
Para PROCESO ASOCIADO:
EJM:
Planillas de producciòn
Para COSTO:
Facturas de servicios.
Compra de comnbustible.
Compra de agua por carrotanque. </t>
        </r>
      </text>
    </comment>
    <comment ref="B47" authorId="0" shapeId="0" xr:uid="{00000000-0006-0000-0100-00002A000000}">
      <text>
        <r>
          <rPr>
            <sz val="11"/>
            <color theme="1"/>
            <rFont val="Calibri"/>
            <family val="2"/>
            <scheme val="minor"/>
          </rPr>
          <t>Ingrese el año relacionado  con los reportes requeridos.
El indicador PGAE compara un periodo otro. Es decir enero 2021 con enero 2022 etc..</t>
        </r>
      </text>
    </comment>
    <comment ref="C47" authorId="0" shapeId="0" xr:uid="{00000000-0006-0000-0100-00002B000000}">
      <text>
        <r>
          <rPr>
            <sz val="11"/>
            <color theme="1"/>
            <rFont val="Calibri"/>
            <family val="2"/>
            <scheme val="minor"/>
          </rPr>
          <t>Consumo o Generaciòn
Depende del Programa.</t>
        </r>
      </text>
    </comment>
    <comment ref="F47" authorId="0" shapeId="0" xr:uid="{00000000-0006-0000-0100-00002C000000}">
      <text>
        <r>
          <rPr>
            <sz val="11"/>
            <color theme="1"/>
            <rFont val="Calibri"/>
            <family val="2"/>
            <scheme val="minor"/>
          </rPr>
          <t>Registrar los datos de CONSUMO</t>
        </r>
      </text>
    </comment>
    <comment ref="S47" authorId="0" shapeId="0" xr:uid="{00000000-0006-0000-0100-00002D000000}">
      <text>
        <r>
          <rPr>
            <sz val="11"/>
            <color theme="1"/>
            <rFont val="Calibri"/>
            <family val="2"/>
            <scheme val="minor"/>
          </rPr>
          <t>Marisol PC:
Corresponde a la meta mínima, es decir que con este % la empresa no se incentivaría a realizar esfuerzo. No es recomendable.</t>
        </r>
      </text>
    </comment>
    <comment ref="C48" authorId="0" shapeId="0" xr:uid="{00000000-0006-0000-0100-00002E000000}">
      <text>
        <r>
          <rPr>
            <sz val="11"/>
            <color theme="1"/>
            <rFont val="Calibri"/>
            <family val="2"/>
            <scheme val="minor"/>
          </rPr>
          <t>Debe definir la UNIDAD DE PRODUCCIÓN de acuerdo a la actividad que desarrolla en el predio y que se relacione con el Aspecto Ambiental de este Programa.</t>
        </r>
      </text>
    </comment>
    <comment ref="F48" authorId="0" shapeId="0" xr:uid="{00000000-0006-0000-0100-00002F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S48" authorId="0" shapeId="0" xr:uid="{00000000-0006-0000-0100-000030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49" authorId="0" shapeId="0" xr:uid="{00000000-0006-0000-0100-000031000000}">
      <text>
        <r>
          <rPr>
            <sz val="11"/>
            <color theme="1"/>
            <rFont val="Calibri"/>
            <family val="2"/>
            <scheme val="minor"/>
          </rPr>
          <t>Tenga en cuenta que el costo por consumo de agua se debe extraer de la factura. Si es Factura EAAB debe tener en cuenta el valor UNITARIO por Acueducto y alcantarillado
(NO ES EL VALOR TOTAL DE LA FACTURA)</t>
        </r>
      </text>
    </comment>
    <comment ref="F49" authorId="0" shapeId="0" xr:uid="{00000000-0006-0000-0100-000032000000}">
      <text>
        <r>
          <rPr>
            <sz val="11"/>
            <color theme="1"/>
            <rFont val="Calibri"/>
            <family val="2"/>
            <scheme val="minor"/>
          </rPr>
          <t>Registrar el valor total pagado enj el periodo de facturación.
EJEMPLO. $5.100.970 (este es el valor a registrar en la casilla)</t>
        </r>
      </text>
    </comment>
    <comment ref="C50" authorId="0" shapeId="0" xr:uid="{00000000-0006-0000-0100-000033000000}">
      <text>
        <r>
          <rPr>
            <sz val="11"/>
            <color theme="1"/>
            <rFont val="Calibri"/>
            <family val="2"/>
            <scheme val="minor"/>
          </rPr>
          <t>Indica  la  relación de consumo de un recurso frente a la  unidad de producción propuesta por la empresa</t>
        </r>
      </text>
    </comment>
    <comment ref="S50" authorId="0" shapeId="0" xr:uid="{00000000-0006-0000-0100-000034000000}">
      <text>
        <r>
          <rPr>
            <sz val="11"/>
            <color theme="1"/>
            <rFont val="Calibri"/>
            <family val="2"/>
            <scheme val="minor"/>
          </rPr>
          <t>Marisol Cáceres Miranda PC:
Es el valor intermedio con el que podría establecer su meta actualmente.</t>
        </r>
      </text>
    </comment>
    <comment ref="B51" authorId="0" shapeId="0" xr:uid="{00000000-0006-0000-0100-000035000000}">
      <text>
        <r>
          <rPr>
            <sz val="11"/>
            <color theme="1"/>
            <rFont val="Calibri"/>
            <family val="2"/>
            <scheme val="minor"/>
          </rPr>
          <t>Ingrese el año relacionado  con los reportes requeridos</t>
        </r>
      </text>
    </comment>
    <comment ref="C51" authorId="0" shapeId="0" xr:uid="{00000000-0006-0000-0100-000036000000}">
      <text>
        <r>
          <rPr>
            <sz val="11"/>
            <color theme="1"/>
            <rFont val="Calibri"/>
            <family val="2"/>
            <scheme val="minor"/>
          </rPr>
          <t>Marisol Cáceres Miranda
Consumo o Generaciòn
Depende del Programa.</t>
        </r>
      </text>
    </comment>
    <comment ref="S51" authorId="0" shapeId="0" xr:uid="{00000000-0006-0000-0100-000037000000}">
      <text>
        <r>
          <rPr>
            <sz val="11"/>
            <color theme="1"/>
            <rFont val="Calibri"/>
            <family val="2"/>
            <scheme val="minor"/>
          </rPr>
          <t>Marisol PC:
Corresponde a la meta mínima, es decir que con este % la empresa no se incentivaría a realizar esfuerzo. No es recomendable.</t>
        </r>
      </text>
    </comment>
    <comment ref="C52" authorId="0" shapeId="0" xr:uid="{00000000-0006-0000-0100-000038000000}">
      <text>
        <r>
          <rPr>
            <sz val="11"/>
            <color theme="1"/>
            <rFont val="Calibri"/>
            <family val="2"/>
            <scheme val="minor"/>
          </rPr>
          <t>Debe definir la UNIDAD DE PRODUCCIÓN de acuerdo a la actividad que desarrolla en el predio y que se relacione con el Aspecto Ambiental de este Programa.</t>
        </r>
      </text>
    </comment>
    <comment ref="S52" authorId="0" shapeId="0" xr:uid="{00000000-0006-0000-0100-000039000000}">
      <text>
        <r>
          <rPr>
            <sz val="11"/>
            <color theme="1"/>
            <rFont val="Calibri"/>
            <family val="2"/>
            <scheme val="minor"/>
          </rPr>
          <t>Es el valor máximo que podría proponerse. Requiere de un esfuerso mayor. Revise sus recursos económicos, humanos, de infraestructura y tome la decisión.</t>
        </r>
      </text>
    </comment>
    <comment ref="C53" authorId="0" shapeId="0" xr:uid="{00000000-0006-0000-0100-00003A000000}">
      <text>
        <r>
          <rPr>
            <sz val="11"/>
            <color theme="1"/>
            <rFont val="Calibri"/>
            <family val="2"/>
            <scheme val="minor"/>
          </rPr>
          <t>Tenga en cuenta que el costo por consumo de agua se debe extraer de la factura. Si es Factura EAAB debe tener en cuenta el valor UNITARIO por Acueducto y alcantarillado
(NO ES EL VALOR TOTAL DE LA FACTURA)</t>
        </r>
      </text>
    </comment>
    <comment ref="C54" authorId="0" shapeId="0" xr:uid="{00000000-0006-0000-0100-00003B000000}">
      <text>
        <r>
          <rPr>
            <sz val="11"/>
            <color theme="1"/>
            <rFont val="Calibri"/>
            <family val="2"/>
            <scheme val="minor"/>
          </rPr>
          <t>Indica  la  relación de consumo de un recurso frente a la  unidad de producción propuesta por la empresa</t>
        </r>
      </text>
    </comment>
    <comment ref="S54" authorId="0" shapeId="0" xr:uid="{00000000-0006-0000-0100-00003C000000}">
      <text>
        <r>
          <rPr>
            <sz val="11"/>
            <color theme="1"/>
            <rFont val="Calibri"/>
            <family val="2"/>
            <scheme val="minor"/>
          </rPr>
          <t>Marisol Cáceres Miranda PC:
Es el valor intermedio con el que podría establecer su meta en el próximo año.</t>
        </r>
      </text>
    </comment>
    <comment ref="E59" authorId="0" shapeId="0" xr:uid="{00000000-0006-0000-0100-00003D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2022 vs febrero 2022....diciembre 2021 vs diciembre 2022, el mejoramiento se evidencia en la fila E41 con relación a la meta que se proponen PARA ENERGÍA ELECTRICA y para térmica la E53 respecto al cumplimiento de la meta.
Si se evidenciaron desviaciones, determinar las causas y acciones correctivas o preventivas, la fecha máxima y el responsable de implementarla. Entreo otros que se deseen incluir.</t>
        </r>
      </text>
    </comment>
    <comment ref="E62" authorId="0" shapeId="0" xr:uid="{00000000-0006-0000-0100-00003E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63" authorId="0" shapeId="0" xr:uid="{00000000-0006-0000-0100-00003F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2022 vs febrero 2022....diciembre 2021 vs diciembre 2022, el mejoramiento se evidencia en la fila E41 con relación a la meta que se proponen PARA ENERGÍA ELECTRICA y para térmica la E53 respecto al cumplimiento de la meta.
Si se evidenciaron desviaciones, determinar las causas y acciones correctivas o preventivas, la fecha máxima y el responsable de implementarla. Entreo otros que se deseen incluir.</t>
        </r>
      </text>
    </comment>
    <comment ref="E66" authorId="0" shapeId="0" xr:uid="{00000000-0006-0000-0100-000040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67" authorId="0" shapeId="0" xr:uid="{00000000-0006-0000-0100-000041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2022 vs febrero 2022....diciembre 2021 vs diciembre 2022, el mejoramiento se evidencia en la fila E41 con relación a la meta que se proponen PARA ENERGÍA ELECTRICA y para térmica la E53 respecto al cumplimiento de la meta.
Si se evidenciaron desviaciones, determinar las causas y acciones correctivas o preventivas, la fecha máxima y el responsable de implementarla. Entreo otros que se deseen incluir.</t>
        </r>
      </text>
    </comment>
    <comment ref="E70" authorId="0" shapeId="0" xr:uid="{00000000-0006-0000-0100-000042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71" authorId="0" shapeId="0" xr:uid="{00000000-0006-0000-0100-000043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2022 vs febrero 2022....diciembre 2021 vs diciembre 2022, el mejoramiento se evidencia en la fila E41 con relación a la meta que se proponen PARA ENERGÍA ELECTRICA y para térmica la E53 respecto al cumplimiento de la meta.
Si se evidenciaron desviaciones, determinar las causas y acciones correctivas o preventivas, la fecha máxima y el responsable de implementarla. Entreo otros que se deseen incluir.</t>
        </r>
      </text>
    </comment>
    <comment ref="E74" authorId="0" shapeId="0" xr:uid="{00000000-0006-0000-0100-000044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200-000001000000}">
      <text>
        <r>
          <rPr>
            <sz val="11"/>
            <color theme="1"/>
            <rFont val="Calibri"/>
            <family val="2"/>
            <scheme val="minor"/>
          </rPr>
          <t>Marisol PC:
NOMBRES
Uso eficiente en el consumo del agua
Uso eficiente en el consumo de la energía
Uso eficiente de los recursos materiales</t>
        </r>
      </text>
    </comment>
    <comment ref="B8" authorId="0" shapeId="0" xr:uid="{00000000-0006-0000-0200-000002000000}">
      <text>
        <r>
          <rPr>
            <sz val="11"/>
            <color theme="1"/>
            <rFont val="Calibri"/>
            <family val="2"/>
            <scheme val="minor"/>
          </rPr>
          <t>Comprende la delimitación del programa, es decir el/los procesos y sedes que involucra el desarrollo del programa. 
EJM: 
Abarca los procesos que integran la empresa ubiada en la Calle 72 # 57. 02. Incluyendo la sede de almacenamiento de la Calle 80.</t>
        </r>
      </text>
    </comment>
    <comment ref="B10" authorId="0" shapeId="0" xr:uid="{00000000-0006-0000-0200-000003000000}">
      <text>
        <r>
          <rPr>
            <sz val="11"/>
            <color theme="1"/>
            <rFont val="Calibri"/>
            <family val="2"/>
            <scheme val="minor"/>
          </rPr>
          <t xml:space="preserve">Es el resultado que se logrará al final de la implementación del programa ambiental a realizar.
NOTA:
Según la ISO 14001:2015 "La organización debe establecer objetivos ambientales para las funciones y niveles pertinentes, teniendo en cuenta los aspectos ambientales significativos de la organización y sus requisitos legales y otros requisitos asociados, y considerando sus riesgos y oportunidades.
Los objetivos ambientales deben:
a) ser coherentes con la política ambiental;
b) ser medibles (si es factible);
c) ser objeto de seguimiento;
d) comunicarse;
e) actualizarse, según corresponda.
La organización debe conservar información documentada sobre los objetivos ambientales.
Recuerde que para construir los objetivos deben considerarse las siguientes interrogantes: Quién, qué, cómo, cuándo y dónde. Así mismo, deben iniciar por un verbo indefinido. 
</t>
        </r>
      </text>
    </comment>
    <comment ref="B11" authorId="0" shapeId="0" xr:uid="{00000000-0006-0000-0200-000004000000}">
      <text>
        <r>
          <rPr>
            <sz val="11"/>
            <color theme="1"/>
            <rFont val="Calibri"/>
            <family val="2"/>
            <scheme val="minor"/>
          </rPr>
          <t>Marisol PC:
Son aquellos que el planificador se propone cumplir en el transcurso de su tarea diaria y que le permitirán alcanzar el objetivo general. Deben facilitar la comprensión de las metas ambientales a las que se arribará, deben focalizar las tareas a desarrollar en una serie de proposiciones que se desagregarán por medio de actividades específicadas.
Así mismo, deben estar escritos con verbos que indiquen una acción concreta y no vaga, deberán indicar a qué resultados se quiere llegar, no dar los resultados, sino plantearlos en forma genérica. Se recomienda plantear tres objetivos. 
Por ejemplo: "Este es un ejemplo recreativo, por lo cual esperamos sirva de guía màs no de replica que sesgue la imaginación e intención de quien(es) elabora(n) el/los programas":
* Disminuir el consumo en un 3% mediante estrategias para el uso eficiente del .. ..
* Evaluar mediante el desarrollo de indicadores ambientales y su respectivo análisis, la eficacia de las acciones planteadas....
* Diseñar e implementar un plan de comunicaciones que permita sensibilizar al personal respecto a la implementación de las estrategias diseñadas para ..... (este objetivo se desarrollará con actividades puntuales acerca de capacitaciones, sus temas, los medios de realizarlas "presenciales, celulas...", piezas publicitarias, estrategias de comunicación, guías, cartillas.. mecánismos que generen).
Es importante, tener encuenta que cada objetivo específico se revisará respecto a las actividades que se establezcan para su desarrollo, por ende debe evidenciarse articulación y coherencia entre los mismos.</t>
        </r>
      </text>
    </comment>
    <comment ref="D11" authorId="0" shapeId="0" xr:uid="{00000000-0006-0000-0200-000005000000}">
      <text>
        <r>
          <rPr>
            <sz val="11"/>
            <color theme="1"/>
            <rFont val="Calibri"/>
            <family val="2"/>
            <scheme val="minor"/>
          </rPr>
          <t>Marisol PC:
Indicador dirigido a la DISMINUCIÓN o EL SOSTENIMIENTO EN LA GENERACIÓN E RESPEL.  (Existen procesos como los de atención en salud, que por la actividad es dificil  la disminución, sin embargo pueden lograr el sostenimiento y disminuir los de tipo administrativo).
Para determinar el porcentaje, diríjase a las columnas R39 a R42, la información le soportará la toma de la decisión respecto al % de meta.
Ejemplo:
Disminución en el xxx% en el consumo en la generación de respel (puede iniciar con una corriente)
NOTA. El sostenimiento se logra una vez se encuentran varios periodos con similar consumo a pesar del incremento de sus unidad de producción.
EL PROYECTO AMBIENTAL APORTA DE MANERA DIRECTA A ESTE OBJETIVO</t>
        </r>
      </text>
    </comment>
    <comment ref="D12" authorId="0" shapeId="0" xr:uid="{00000000-0006-0000-0200-000006000000}">
      <text>
        <r>
          <rPr>
            <sz val="11"/>
            <color theme="1"/>
            <rFont val="Calibri"/>
            <family val="2"/>
            <scheme val="minor"/>
          </rPr>
          <t>Marisol PC:
Corresponde a un objetivo de eficaciá respecto al cumplimiento de las actividades propuestas</t>
        </r>
      </text>
    </comment>
    <comment ref="D13" authorId="0" shapeId="0" xr:uid="{00000000-0006-0000-0200-000007000000}">
      <text>
        <r>
          <rPr>
            <sz val="11"/>
            <color theme="1"/>
            <rFont val="Calibri"/>
            <family val="2"/>
            <scheme val="minor"/>
          </rPr>
          <t>Marisol PC:
Marisol PC:
Este objetivo, se encuentra dirigido a las actividades  de sensibilización, capacitación, entrega de información para el trabajo con el personal de la empresa, a fin de establecer la eficacia de las actividades que se desarrollen en este componente.
Es importante que se genere un plan que vaya articulado con la piezas de comunicación que se generen (digitales: correos, fondos de pantalla, videos, etc), cartelereas, mensajes y de capacitación en temas ambientales con el área de talento humano a través de diferentes estrategias (capacitación por celulas, virtual por zoom, meet, juegos, lúdica etc)</t>
        </r>
      </text>
    </comment>
    <comment ref="B14" authorId="0" shapeId="0" xr:uid="{00000000-0006-0000-0200-000008000000}">
      <text>
        <r>
          <rPr>
            <sz val="11"/>
            <color theme="1"/>
            <rFont val="Calibri"/>
            <family val="2"/>
            <scheme val="minor"/>
          </rPr>
          <t>De acuerdo al resultado presentado por la Matriz de Aspectos e Impactos Ambientales determine el aspecto a trabajar. 
Y si corresponde al de mayor significancia en el 2022.</t>
        </r>
      </text>
    </comment>
    <comment ref="C17" authorId="0" shapeId="0" xr:uid="{00000000-0006-0000-0200-000009000000}">
      <text>
        <r>
          <rPr>
            <sz val="11"/>
            <color theme="1"/>
            <rFont val="Calibri"/>
            <family val="2"/>
            <scheme val="minor"/>
          </rPr>
          <t>Describa las actividades que lograran cumplir los objetivos.
* Para cada objetivo relacione las que considere.
* El programa debe visualizar el ciclo PHVA.
* Si cuenta con controles operacionales debe incluir actividades de seguimiento y mantenimiento de los mismos.
* El proyecto ACERCAR que se formule y desarrollo debe incluirse.
* El resultado del análisis hace parte del actuar, por lo que puede mantener, corregir, mejorar e incluir actividades.
* Adicione las filas que necesite.
Ciclo PHVA: se inicia con la ideación de actividades PLANEAR. Continua con el HACER mediante la implementación de lo programado utilice herramientas (formatos, software, otros). Soporte su acción con el VERIFICAR establezca el cumplimiento de cada una en el periodo de tiempo, medición (en el presente formato puede hacerlo en la columna U, V y sección seguimiento a consumos 19. ACTUAR. Con el análisis generado en la sección análisis del comportamiento
NOTA. si genera VERTIMIENTOS INDUSTRIALES O NO DOMESTICOS, En el programa para el uso eficiente para el consumo del agua debe incluir actividades que se encaminen a asegurar el cumplimiento.</t>
        </r>
      </text>
    </comment>
    <comment ref="D17" authorId="0" shapeId="0" xr:uid="{00000000-0006-0000-0200-00000A000000}">
      <text>
        <r>
          <rPr>
            <sz val="11"/>
            <color theme="1"/>
            <rFont val="Calibri"/>
            <family val="2"/>
            <scheme val="minor"/>
          </rPr>
          <t>Mencione el cargo y la dependencia que actuará como responsable para el cumplimiento de la actividad.</t>
        </r>
      </text>
    </comment>
    <comment ref="E17" authorId="0" shapeId="0" xr:uid="{00000000-0006-0000-0200-00000B000000}">
      <text>
        <r>
          <rPr>
            <sz val="11"/>
            <color theme="1"/>
            <rFont val="Calibri"/>
            <family val="2"/>
            <scheme val="minor"/>
          </rPr>
          <t xml:space="preserve">Liste los recursos (físicos y humanos) que por cada actividad y que requiere para su desarrollo y cumplimiento.
NOTA: aunque la empresa ya cuente con dichos recursos es necesario que los identifique y en la columna subsiguiente los cuantifique.
</t>
        </r>
      </text>
    </comment>
    <comment ref="F17" authorId="0" shapeId="0" xr:uid="{00000000-0006-0000-0200-00000C000000}">
      <text>
        <r>
          <rPr>
            <sz val="11"/>
            <color theme="1"/>
            <rFont val="Calibri"/>
            <family val="2"/>
            <scheme val="minor"/>
          </rPr>
          <t>Incluya la cantidad en pesos ($) que se requiere para la realización de cada actividad.
En esta celda se deberán incluir tanto los recursos en pesos con los que cuenta la empresa como los que requieren conseguir (SI FUERA EL CASO). Recordemos que para ACERCAR iniciamos con buenas prácticas. Es decisión de la empresa las inversiones que determine.
Los valores de sueldo de personal que tiene la empresa, se incluye una sola vez.</t>
        </r>
      </text>
    </comment>
    <comment ref="T17" authorId="0" shapeId="0" xr:uid="{00000000-0006-0000-0200-00000D000000}">
      <text>
        <r>
          <rPr>
            <sz val="11"/>
            <color theme="1"/>
            <rFont val="Calibri"/>
            <family val="2"/>
            <scheme val="minor"/>
          </rPr>
          <t>Marisol PC:
Establezca si la actividad fue Cumplida o No cumplida.</t>
        </r>
      </text>
    </comment>
    <comment ref="V17" authorId="0" shapeId="0" xr:uid="{00000000-0006-0000-0200-00000E000000}">
      <text>
        <r>
          <rPr>
            <sz val="11"/>
            <color theme="1"/>
            <rFont val="Calibri"/>
            <family val="2"/>
            <scheme val="minor"/>
          </rPr>
          <t>Debe vincular las evidencias o soportes de cumplimiento con el fin de que sea verificable y trazable la ejecución de la actividad.
Facturas, fotografías, formas…etc</t>
        </r>
      </text>
    </comment>
    <comment ref="X17" authorId="0" shapeId="0" xr:uid="{00000000-0006-0000-0200-00000F000000}">
      <text>
        <r>
          <rPr>
            <sz val="11"/>
            <color theme="1"/>
            <rFont val="Calibri"/>
            <family val="2"/>
            <scheme val="minor"/>
          </rPr>
          <t>Describa todas las observaciones ya sean de cumplimiento o no de la actividad, los inconvenientes o avances, fortalezas, etc.
NOTA: Se sugiere revisar mínimo mensualmente el nivel de cumplimiento de las actividades propuestas.</t>
        </r>
      </text>
    </comment>
    <comment ref="G18" authorId="0" shapeId="0" xr:uid="{00000000-0006-0000-0200-000010000000}">
      <text>
        <r>
          <rPr>
            <sz val="11"/>
            <color theme="1"/>
            <rFont val="Calibri"/>
            <family val="2"/>
            <scheme val="minor"/>
          </rPr>
          <t>Se debe hacer uso de “P” Programado
“E” Ejecutado</t>
        </r>
      </text>
    </comment>
    <comment ref="D53" authorId="0" shapeId="0" xr:uid="{00000000-0006-0000-0200-000011000000}">
      <text>
        <r>
          <rPr>
            <sz val="11"/>
            <color theme="1"/>
            <rFont val="Calibri"/>
            <family val="2"/>
            <scheme val="minor"/>
          </rPr>
          <t>Para CONSUMO:
EJM
consumo de agua: m3
consumo de energía: KWh
Consumo de combustible: gasolina Galón
Para PROCESO ASOCIADO:
EJM 
Producción (Toneladas, Kg, M3, dm2), atención cliente, visitas, N° de personas etc.
Para COSTO:
La unidad siempre es $ ò COP</t>
        </r>
      </text>
    </comment>
    <comment ref="E53" authorId="0" shapeId="0" xr:uid="{00000000-0006-0000-0200-000012000000}">
      <text>
        <r>
          <rPr>
            <sz val="11"/>
            <color theme="1"/>
            <rFont val="Calibri"/>
            <family val="2"/>
            <scheme val="minor"/>
          </rPr>
          <t xml:space="preserve">Se refiere a:
De dónde sacamos la información de los consumos?
Para CONSUMO:
EJM:
Facturas de servicios.
Compra de combustible.
Compra de agua por carrotanque. 
Para PROCESO ASOCIADO:
EJM:
Planillas de producción
Para COSTO:
Facturas de servicios.
Compra de combustible.
Compra de agua por carrotanque. </t>
        </r>
      </text>
    </comment>
    <comment ref="B55" authorId="0" shapeId="0" xr:uid="{00000000-0006-0000-0200-000013000000}">
      <text>
        <r>
          <rPr>
            <sz val="11"/>
            <color theme="1"/>
            <rFont val="Calibri"/>
            <family val="2"/>
            <scheme val="minor"/>
          </rPr>
          <t>FELIPE.ARIAS:
Ingrese el año relacionado  con los reportes de consumos suministrados</t>
        </r>
      </text>
    </comment>
    <comment ref="C55" authorId="0" shapeId="0" xr:uid="{00000000-0006-0000-0200-000014000000}">
      <text>
        <r>
          <rPr>
            <sz val="11"/>
            <color theme="1"/>
            <rFont val="Calibri"/>
            <family val="2"/>
            <scheme val="minor"/>
          </rPr>
          <t>Generación o consumo e materiales
Depende del Programa.</t>
        </r>
      </text>
    </comment>
    <comment ref="F55" authorId="0" shapeId="0" xr:uid="{00000000-0006-0000-0200-000015000000}">
      <text>
        <r>
          <rPr>
            <sz val="11"/>
            <color theme="1"/>
            <rFont val="Calibri"/>
            <family val="2"/>
            <scheme val="minor"/>
          </rPr>
          <t>Registrar de los Kg dispuestos, verificados con acta.</t>
        </r>
      </text>
    </comment>
    <comment ref="S55" authorId="0" shapeId="0" xr:uid="{00000000-0006-0000-0200-000016000000}">
      <text>
        <r>
          <rPr>
            <sz val="11"/>
            <color theme="1"/>
            <rFont val="Calibri"/>
            <family val="2"/>
            <scheme val="minor"/>
          </rPr>
          <t>Marisol PC:
Corresponde a la meta mínima, es decir que con este % la empresa no se incentivaría a realizar esfuerzo. No es recomendable.</t>
        </r>
      </text>
    </comment>
    <comment ref="C56" authorId="0" shapeId="0" xr:uid="{00000000-0006-0000-0200-000017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S56" authorId="0" shapeId="0" xr:uid="{A782DA20-9640-443D-8BFC-6124967B0598}">
      <text>
        <r>
          <rPr>
            <sz val="11"/>
            <color theme="1"/>
            <rFont val="Calibri"/>
            <family val="2"/>
            <scheme val="minor"/>
          </rPr>
          <t>Marisol PC:
Es el valor máximo que podría proponerse. Requiere de un esfuerso mayor. Revise sus recursos económicos, humanos, de infraestructura y tome la decisión.</t>
        </r>
      </text>
    </comment>
    <comment ref="C57" authorId="0" shapeId="0" xr:uid="{00000000-0006-0000-0200-00001A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F57" authorId="0" shapeId="0" xr:uid="{00000000-0006-0000-0200-00001B000000}">
      <text>
        <r>
          <rPr>
            <sz val="11"/>
            <color theme="1"/>
            <rFont val="Calibri"/>
            <family val="2"/>
            <scheme val="minor"/>
          </rPr>
          <t>Registrar el valor total pagado en el periodo de facturación de dosósición de RESPEL al mes
EJEMPLO. $300.000 (este es el valor a registrar en la casilla)</t>
        </r>
      </text>
    </comment>
    <comment ref="C58" authorId="0" shapeId="0" xr:uid="{00000000-0006-0000-0200-00001C000000}">
      <text>
        <r>
          <rPr>
            <sz val="11"/>
            <color theme="1"/>
            <rFont val="Calibri"/>
            <family val="2"/>
            <scheme val="minor"/>
          </rPr>
          <t>Indica  la  relación de consumo de un recurso frente a la  unidad de producción propuesta por la empresa</t>
        </r>
      </text>
    </comment>
    <comment ref="S58" authorId="0" shapeId="0" xr:uid="{00000000-0006-0000-0200-00001D000000}">
      <text>
        <r>
          <rPr>
            <sz val="11"/>
            <color theme="1"/>
            <rFont val="Calibri"/>
            <family val="2"/>
            <scheme val="minor"/>
          </rPr>
          <t>Marisol Cáceres Miranda PC:
Es el valor intermedio con el que podría establecer su meta.</t>
        </r>
      </text>
    </comment>
    <comment ref="C59" authorId="0" shapeId="0" xr:uid="{00000000-0006-0000-0200-00001E000000}">
      <text>
        <r>
          <rPr>
            <sz val="11"/>
            <color theme="1"/>
            <rFont val="Calibri"/>
            <family val="2"/>
            <scheme val="minor"/>
          </rPr>
          <t>Generación o consumo e materiales
Depende del Programa.</t>
        </r>
      </text>
    </comment>
    <comment ref="S59" authorId="0" shapeId="0" xr:uid="{00000000-0006-0000-0200-00001F000000}">
      <text>
        <r>
          <rPr>
            <sz val="11"/>
            <color theme="1"/>
            <rFont val="Calibri"/>
            <family val="2"/>
            <scheme val="minor"/>
          </rPr>
          <t>Marisol PC:
Corresponde a la meta mínima, es decir que con este % la empresa no se incentivaría a realizar esfuerzo. No es recomendable.</t>
        </r>
      </text>
    </comment>
    <comment ref="C60" authorId="0" shapeId="0" xr:uid="{00000000-0006-0000-0200-000020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F60" authorId="0" shapeId="0" xr:uid="{00000000-0006-0000-0200-000021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de pacientes) o N° de personas (flotante, de prestación de servicios y nómina) etc.
Consulte Unidades de Producción por sector página 21 Documento "Lineamientos para el reporte de indicadores V2 2022.</t>
        </r>
      </text>
    </comment>
    <comment ref="S60" authorId="0" shapeId="0" xr:uid="{00000000-0006-0000-0200-000022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61" authorId="0" shapeId="0" xr:uid="{00000000-0006-0000-0200-000023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F61" authorId="0" shapeId="0" xr:uid="{00000000-0006-0000-0200-000024000000}">
      <text>
        <r>
          <rPr>
            <sz val="11"/>
            <color theme="1"/>
            <rFont val="Calibri"/>
            <family val="2"/>
            <scheme val="minor"/>
          </rPr>
          <t>Registrar el valor total pagado en el periodo de facturación de dosósición de RESPEL al mes
EJEMPLO. $300.000 (este es el valor a registrar en la casilla)</t>
        </r>
      </text>
    </comment>
    <comment ref="C62" authorId="0" shapeId="0" xr:uid="{00000000-0006-0000-0200-000025000000}">
      <text>
        <r>
          <rPr>
            <sz val="11"/>
            <color theme="1"/>
            <rFont val="Calibri"/>
            <family val="2"/>
            <scheme val="minor"/>
          </rPr>
          <t>Indica  la  relación de consumo de un recurso frente a la  unidad de producción propuesta por la empresa</t>
        </r>
      </text>
    </comment>
    <comment ref="S62" authorId="0" shapeId="0" xr:uid="{00000000-0006-0000-0200-000026000000}">
      <text>
        <r>
          <rPr>
            <sz val="11"/>
            <color theme="1"/>
            <rFont val="Calibri"/>
            <family val="2"/>
            <scheme val="minor"/>
          </rPr>
          <t>Marisol Cáceres Miranda PC:
Es el valor intermedio con el que podría establecer su meta.</t>
        </r>
      </text>
    </comment>
    <comment ref="B63" authorId="0" shapeId="0" xr:uid="{00000000-0006-0000-0200-000027000000}">
      <text>
        <r>
          <rPr>
            <sz val="11"/>
            <color theme="1"/>
            <rFont val="Calibri"/>
            <family val="2"/>
            <scheme val="minor"/>
          </rPr>
          <t>Para este caso Estrategia CICLO1-2020.
Ingrese los reportes de consumos y cantidades de producciòn o servucciòn (sea el caso particular de cada empresa) el año 2020.</t>
        </r>
      </text>
    </comment>
    <comment ref="C63" authorId="0" shapeId="0" xr:uid="{00000000-0006-0000-0200-000028000000}">
      <text>
        <r>
          <rPr>
            <sz val="11"/>
            <color theme="1"/>
            <rFont val="Calibri"/>
            <family val="2"/>
            <scheme val="minor"/>
          </rPr>
          <t>Generación o consumo e materiales
Depende del Programa.</t>
        </r>
      </text>
    </comment>
    <comment ref="S63" authorId="0" shapeId="0" xr:uid="{00000000-0006-0000-0200-000029000000}">
      <text>
        <r>
          <rPr>
            <sz val="11"/>
            <color theme="1"/>
            <rFont val="Calibri"/>
            <family val="2"/>
            <scheme val="minor"/>
          </rPr>
          <t>Marisol PC:
Corresponde a la meta mínima, es decir que con este % la empresa no se incentivaría a realizar esfuerzo. No es recomendable.</t>
        </r>
      </text>
    </comment>
    <comment ref="C64" authorId="0" shapeId="0" xr:uid="{00000000-0006-0000-0200-00002A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S64" authorId="0" shapeId="0" xr:uid="{00000000-0006-0000-0200-00002B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65" authorId="0" shapeId="0" xr:uid="{00000000-0006-0000-0200-00002C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C66" authorId="0" shapeId="0" xr:uid="{00000000-0006-0000-0200-00002D000000}">
      <text>
        <r>
          <rPr>
            <sz val="11"/>
            <color theme="1"/>
            <rFont val="Calibri"/>
            <family val="2"/>
            <scheme val="minor"/>
          </rPr>
          <t>Indica  la  relación de consumo de un recurso frente a la  unidad de producción propuesta por la empresa</t>
        </r>
      </text>
    </comment>
    <comment ref="S66" authorId="0" shapeId="0" xr:uid="{00000000-0006-0000-0200-00002E000000}">
      <text>
        <r>
          <rPr>
            <sz val="11"/>
            <color theme="1"/>
            <rFont val="Calibri"/>
            <family val="2"/>
            <scheme val="minor"/>
          </rPr>
          <t>Marisol Cáceres Miranda PC:
Es el valor intermedio con el que podría establecer su meta en el próximo año.</t>
        </r>
      </text>
    </comment>
    <comment ref="C67" authorId="0" shapeId="0" xr:uid="{00000000-0006-0000-0200-00002F000000}">
      <text>
        <r>
          <rPr>
            <sz val="11"/>
            <color theme="1"/>
            <rFont val="Calibri"/>
            <family val="2"/>
            <scheme val="minor"/>
          </rPr>
          <t>Generación o consumo e materiales
Depende del Programa.</t>
        </r>
      </text>
    </comment>
    <comment ref="F67" authorId="0" shapeId="0" xr:uid="{00000000-0006-0000-0200-000030000000}">
      <text>
        <r>
          <rPr>
            <sz val="11"/>
            <color theme="1"/>
            <rFont val="Calibri"/>
            <family val="2"/>
            <scheme val="minor"/>
          </rPr>
          <t>Registrar de los Kg dispuestos, verificados con acta.</t>
        </r>
      </text>
    </comment>
    <comment ref="S67" authorId="0" shapeId="0" xr:uid="{00000000-0006-0000-0200-000031000000}">
      <text>
        <r>
          <rPr>
            <sz val="11"/>
            <color theme="1"/>
            <rFont val="Calibri"/>
            <family val="2"/>
            <scheme val="minor"/>
          </rPr>
          <t>Marisol PC:
Corresponde a la meta mínima, es decir que con este % la empresa no se incentivaría a realizar esfuerzo. No es recomendable.</t>
        </r>
      </text>
    </comment>
    <comment ref="C68" authorId="0" shapeId="0" xr:uid="{00000000-0006-0000-0200-000032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S68" authorId="0" shapeId="0" xr:uid="{00000000-0006-0000-0200-000033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69" authorId="0" shapeId="0" xr:uid="{00000000-0006-0000-0200-000034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C70" authorId="0" shapeId="0" xr:uid="{00000000-0006-0000-0200-000035000000}">
      <text>
        <r>
          <rPr>
            <sz val="11"/>
            <color theme="1"/>
            <rFont val="Calibri"/>
            <family val="2"/>
            <scheme val="minor"/>
          </rPr>
          <t>Indica  la  relación de consumo de un recurso frente a la  unidad de producción propuesta por la empresa</t>
        </r>
      </text>
    </comment>
    <comment ref="S70" authorId="0" shapeId="0" xr:uid="{00000000-0006-0000-0200-000036000000}">
      <text>
        <r>
          <rPr>
            <sz val="11"/>
            <color theme="1"/>
            <rFont val="Calibri"/>
            <family val="2"/>
            <scheme val="minor"/>
          </rPr>
          <t>Marisol Cáceres Miranda PC:
Es el valor intermedio con el que podría establecer su meta en el próximo año.</t>
        </r>
      </text>
    </comment>
    <comment ref="E75" authorId="0" shapeId="0" xr:uid="{00000000-0006-0000-0200-000037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78" authorId="0" shapeId="0" xr:uid="{00000000-0006-0000-0200-000038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79" authorId="0" shapeId="0" xr:uid="{00000000-0006-0000-0200-000039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82" authorId="0" shapeId="0" xr:uid="{00000000-0006-0000-0200-00003A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83" authorId="0" shapeId="0" xr:uid="{00000000-0006-0000-0200-00003B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86" authorId="0" shapeId="0" xr:uid="{00000000-0006-0000-0200-00003C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87" authorId="0" shapeId="0" xr:uid="{00000000-0006-0000-0200-00003D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90" authorId="0" shapeId="0" xr:uid="{00000000-0006-0000-0200-00003E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300-000001000000}">
      <text>
        <r>
          <rPr>
            <sz val="11"/>
            <color theme="1"/>
            <rFont val="Calibri"/>
            <family val="2"/>
            <scheme val="minor"/>
          </rPr>
          <t>Marisol PC:
NOMBRES
Uso eficiente en el consumo del agua
Uso eficiente en el consumo de la energía
Uso eficiente de los recursos materiales</t>
        </r>
      </text>
    </comment>
    <comment ref="B8" authorId="0" shapeId="0" xr:uid="{00000000-0006-0000-0300-000002000000}">
      <text>
        <r>
          <rPr>
            <sz val="11"/>
            <color theme="1"/>
            <rFont val="Calibri"/>
            <family val="2"/>
            <scheme val="minor"/>
          </rPr>
          <t>Comprende la delimitación del programa, es decir el/los procesos y sedes que involucra el desarrollo del programa. 
EJM: 
Abarca los procesos que integran la empresa ubiada en la Calle 72 # 57. 02. Incluyendo la sede de almacenamiento de la Calle 80.</t>
        </r>
      </text>
    </comment>
    <comment ref="B10" authorId="0" shapeId="0" xr:uid="{00000000-0006-0000-0300-000003000000}">
      <text>
        <r>
          <rPr>
            <sz val="11"/>
            <color theme="1"/>
            <rFont val="Calibri"/>
            <family val="2"/>
            <scheme val="minor"/>
          </rPr>
          <t xml:space="preserve">Es el resultado que se logrará al final de la implementación del programa ambiental a realizar.
NOTA:
Según la ISO 14001:2015 "La organización debe establecer objetivos ambientales para las funciones y niveles pertinentes, teniendo en cuenta los aspectos ambientales significativos de la organización y sus requisitos legales y otros requisitos asociados, y considerando sus riesgos y oportunidades.
Los objetivos ambientales deben:
a) ser coherentes con la política ambiental;
b) ser medibles (si es factible);
c) ser objeto de seguimiento;
d) comunicarse;
e) actualizarse, según corresponda.
La organización debe conservar información documentada sobre los objetivos ambientales.
Recuerde que para construir los objetivos deben considerarse las siguientes interrogantes: Quién, qué, cómo, cuándo y dónde. Así mismo, deben iniciar por un verbo indefinido. 
</t>
        </r>
      </text>
    </comment>
    <comment ref="B11" authorId="0" shapeId="0" xr:uid="{00000000-0006-0000-0300-000004000000}">
      <text>
        <r>
          <rPr>
            <sz val="11"/>
            <color theme="1"/>
            <rFont val="Calibri"/>
            <family val="2"/>
            <scheme val="minor"/>
          </rPr>
          <t>Marisol PC:
Son aquellos que el planificador se propone cumplir en el transcurso de su tarea diaria y que le permitirán alcanzar el objetivo general. Deben facilitar la comprensión de las metas ambientales a las que se arribará, deben focalizar las tareas a desarrollar en una serie de proposiciones que se desagregarán por medio de actividades específicadas.
Así mismo, deben estar escritos con verbos que indiquen una acción concreta y no vaga, deberán indicar a qué resultados se quiere llegar, no dar los resultados, sino plantearlos en forma genérica. Se recomienda plantear tres objetivos. 
Por ejemplo: "Este es un ejemplo recreativo, por lo cual esperamos sirva de guía màs no de replica que sesgue la imaginación e intención de quien(es) elabora(n) el/los programas":
* Disminuir el consumo en un 3% mediante estrategias para el uso eficiente del .. ..
* Evaluar mediante el desarrollo de indicadores ambientales y su respectivo análisis, la eficacia de las acciones planteadas....
* Diseñar e implementar un plan de comunicaciones que permita sensibilizar al personal respecto a la implementación de las estrategias diseñadas para ..... (este objetivo se desarrollará con actividades puntuales acerca de capacitaciones, sus temas, los medios de realizarlas "presenciales, celulas...", piezas publicitarias, estrategias de comunicación, guías, cartillas.. mecánismos que generen).
Es importante, tener encuenta que cada objetivo específico se revisará respecto a las actividades que se establezcan para su desarrollo, por ende debe evidenciarse articulación y coherencia entre los mismos.</t>
        </r>
      </text>
    </comment>
    <comment ref="D11" authorId="0" shapeId="0" xr:uid="{00000000-0006-0000-0300-000005000000}">
      <text>
        <r>
          <rPr>
            <sz val="11"/>
            <color theme="1"/>
            <rFont val="Calibri"/>
            <family val="2"/>
            <scheme val="minor"/>
          </rPr>
          <t>Marisol PC:
Indicador dirigido a la DISMINUCIÓN o EL SOSTENIMIENTO EN LA GENERACIÓN E RESPEL.  (Existen procesos como los de atención en salud, que por la actividad es dificil  la disminución, sin embargo pueden lograr el sostenimiento y disminuir los de tipo administrativo).
Para determinar el porcentaje, diríjase a las columnas R39 a R42, la información le soportará la toma de la decisión respecto al % de meta.
Ejemplo:
Disminución en el xxx% en el consumo en la generación de respel (puede iniciar con una corriente)
NOTA. El sostenimiento se logra una vez se encuentran varios periodos con similar consumo a pesar del incremento de sus unidad de producción.
EL PROYECTO AMBIENTAL APORTA DE MANERA DIRECTA A ESTE OBJETIVO</t>
        </r>
      </text>
    </comment>
    <comment ref="D12" authorId="0" shapeId="0" xr:uid="{00000000-0006-0000-0300-000006000000}">
      <text>
        <r>
          <rPr>
            <sz val="11"/>
            <color theme="1"/>
            <rFont val="Calibri"/>
            <family val="2"/>
            <scheme val="minor"/>
          </rPr>
          <t>Marisol PC:
Corresponde a un objetivo de eficaciá respecto al cumplimiento de las actividades propuestas</t>
        </r>
      </text>
    </comment>
    <comment ref="B14" authorId="0" shapeId="0" xr:uid="{00000000-0006-0000-0300-000007000000}">
      <text>
        <r>
          <rPr>
            <sz val="11"/>
            <color theme="1"/>
            <rFont val="Calibri"/>
            <family val="2"/>
            <scheme val="minor"/>
          </rPr>
          <t>De acuerdo al resultado presentado por la Matriz de Aspectos e Impactos Ambientales determine el aspecto a trabajar. 
Y si corresponde al de mayor significancia en el 2022.</t>
        </r>
      </text>
    </comment>
    <comment ref="C17" authorId="0" shapeId="0" xr:uid="{00000000-0006-0000-0300-000008000000}">
      <text>
        <r>
          <rPr>
            <sz val="11"/>
            <color theme="1"/>
            <rFont val="Calibri"/>
            <family val="2"/>
            <scheme val="minor"/>
          </rPr>
          <t>Describa las actividades que lograran cumplir los objetivos.
* Para cada objetivo relacione las que considere.
* El programa debe visualizar el ciclo PHVA.
* Si cuenta con controles operacionales debe incluir actividades de seguimiento y mantenimiento de los mismos.
* El proyecto ACERCAR que se formule y desarrollo debe incluirse.
* El resultado del análisis hace parte del actuar, por lo que puede mantener, corregir, mejorar e incluir actividades.
* Adicione las filas que necesite.
Ciclo PHVA: se inicia con la ideación de actividades PLANEAR. Continua con el HACER mediante la implementación de lo programado utilice herramientas (formatos, software, otros). Soporte su acción con el VERIFICAR establezca el cumplimiento de cada una en el periodo de tiempo, medición (en el presente formato puede hacerlo en la columna U, V y sección seguimiento a consumos 19. ACTUAR. Con el análisis generado en la sección análisis del comportamiento
NOTA. si genera VERTIMIENTOS INDUSTRIALES O NO DOMESTICOS, En el programa para el uso eficiente para el consumo del agua debe incluir actividades que se encaminen a asegurar el cumplimiento.</t>
        </r>
      </text>
    </comment>
    <comment ref="D17" authorId="0" shapeId="0" xr:uid="{00000000-0006-0000-0300-000009000000}">
      <text>
        <r>
          <rPr>
            <sz val="11"/>
            <color theme="1"/>
            <rFont val="Calibri"/>
            <family val="2"/>
            <scheme val="minor"/>
          </rPr>
          <t>Mencione el cargo y la dependencia que actuará como responsable para el cumplimiento de la actividad.</t>
        </r>
      </text>
    </comment>
    <comment ref="E17" authorId="0" shapeId="0" xr:uid="{00000000-0006-0000-0300-00000A000000}">
      <text>
        <r>
          <rPr>
            <sz val="11"/>
            <color theme="1"/>
            <rFont val="Calibri"/>
            <family val="2"/>
            <scheme val="minor"/>
          </rPr>
          <t xml:space="preserve">Liste los recursos (físicos y humanos) que por cada actividad y que requiere para su desarrollo y cumplimiento.
NOTA: aunque la empresa ya cuente con dichos recursos es necesario que los identifique y en la columna subsiguiente los cuantifique.
</t>
        </r>
      </text>
    </comment>
    <comment ref="F17" authorId="0" shapeId="0" xr:uid="{00000000-0006-0000-0300-00000B000000}">
      <text>
        <r>
          <rPr>
            <sz val="11"/>
            <color theme="1"/>
            <rFont val="Calibri"/>
            <family val="2"/>
            <scheme val="minor"/>
          </rPr>
          <t>Incluya la cantidad en pesos ($) que se requiere para la realización de cada actividad.
En esta celda se deberán incluir tanto los recursos en pesos con los que cuenta la empresa como los que requieren conseguir (SI FUERA EL CASO). Recordemos que para ACERCAR iniciamos con buenas prácticas. Es decisión de la empresa las inversiones que determine.
Los valores de sueldo de personal que tiene la empresa, se incluye una sola vez.</t>
        </r>
      </text>
    </comment>
    <comment ref="T17" authorId="0" shapeId="0" xr:uid="{00000000-0006-0000-0300-00000C000000}">
      <text>
        <r>
          <rPr>
            <sz val="11"/>
            <color theme="1"/>
            <rFont val="Calibri"/>
            <family val="2"/>
            <scheme val="minor"/>
          </rPr>
          <t>Marisol PC:
Establezca si la actividad fue Cumplida o No cumplida.</t>
        </r>
      </text>
    </comment>
    <comment ref="V17" authorId="0" shapeId="0" xr:uid="{00000000-0006-0000-0300-00000D000000}">
      <text>
        <r>
          <rPr>
            <sz val="11"/>
            <color theme="1"/>
            <rFont val="Calibri"/>
            <family val="2"/>
            <scheme val="minor"/>
          </rPr>
          <t>Debe vincular las evidencias o soportes de cumplimiento con el fin de que sea verificable y trazable la ejecución de la actividad.
Facturas, fotografías, formas…etc</t>
        </r>
      </text>
    </comment>
    <comment ref="X17" authorId="0" shapeId="0" xr:uid="{00000000-0006-0000-0300-00000E000000}">
      <text>
        <r>
          <rPr>
            <sz val="11"/>
            <color theme="1"/>
            <rFont val="Calibri"/>
            <family val="2"/>
            <scheme val="minor"/>
          </rPr>
          <t>Describa todas las observaciones ya sean de cumplimiento o no de la actividad, los inconvenientes o avances, fortalezas, etc.
NOTA: Se sugiere revisar mínimo mensualmente el nivel de cumplimiento de las actividades propuestas.</t>
        </r>
      </text>
    </comment>
    <comment ref="G18" authorId="0" shapeId="0" xr:uid="{00000000-0006-0000-0300-00000F000000}">
      <text>
        <r>
          <rPr>
            <sz val="11"/>
            <color theme="1"/>
            <rFont val="Calibri"/>
            <family val="2"/>
            <scheme val="minor"/>
          </rPr>
          <t>Se debe hacer uso de “P” Programado
“E” Ejecutado</t>
        </r>
      </text>
    </comment>
    <comment ref="D31" authorId="0" shapeId="0" xr:uid="{00000000-0006-0000-0300-000010000000}">
      <text>
        <r>
          <rPr>
            <sz val="11"/>
            <color theme="1"/>
            <rFont val="Calibri"/>
            <family val="2"/>
            <scheme val="minor"/>
          </rPr>
          <t>Para CONSUMO:
EJM
consumo de agua: m3
consumo de energía: KWh
Consumo de combustible: gasolina Galón
Para PROCESO ASOCIADO:
EJM 
Producción (Toneladas, Kg, M3, dm2), atención cliente, visitas, N° de personas etc.
Para COSTO:
La unidad siempre es $ ò COP</t>
        </r>
      </text>
    </comment>
    <comment ref="E31" authorId="0" shapeId="0" xr:uid="{00000000-0006-0000-0300-000011000000}">
      <text>
        <r>
          <rPr>
            <sz val="11"/>
            <color theme="1"/>
            <rFont val="Calibri"/>
            <family val="2"/>
            <scheme val="minor"/>
          </rPr>
          <t xml:space="preserve">Se refiere a:
De dónde sacamos la información de los consumos?
Para CONSUMO:
EJM:
Facturas de servicios.
Compra de combustible.
Compra de agua por carrotanque. 
Para PROCESO ASOCIADO:
EJM:
Planillas de producción
Para COSTO:
Facturas de servicios.
Compra de combustible.
Compra de agua por carrotanque. </t>
        </r>
      </text>
    </comment>
    <comment ref="B33" authorId="0" shapeId="0" xr:uid="{00000000-0006-0000-0300-000012000000}">
      <text>
        <r>
          <rPr>
            <sz val="11"/>
            <color theme="1"/>
            <rFont val="Calibri"/>
            <family val="2"/>
            <scheme val="minor"/>
          </rPr>
          <t>FELIPE.ARIAS:
Ingrese el año relacionado  con los reportes de consumos suministrados</t>
        </r>
      </text>
    </comment>
    <comment ref="C33" authorId="0" shapeId="0" xr:uid="{00000000-0006-0000-0300-000013000000}">
      <text>
        <r>
          <rPr>
            <sz val="11"/>
            <color theme="1"/>
            <rFont val="Calibri"/>
            <family val="2"/>
            <scheme val="minor"/>
          </rPr>
          <t>Generación o consumo e materiales
Depende del Programa.</t>
        </r>
      </text>
    </comment>
    <comment ref="F33" authorId="0" shapeId="0" xr:uid="{00000000-0006-0000-0300-000014000000}">
      <text>
        <r>
          <rPr>
            <sz val="11"/>
            <color theme="1"/>
            <rFont val="Calibri"/>
            <family val="2"/>
            <scheme val="minor"/>
          </rPr>
          <t>Registrar de los Kg dispuestos, verificados con acta.</t>
        </r>
      </text>
    </comment>
    <comment ref="S33" authorId="0" shapeId="0" xr:uid="{00000000-0006-0000-0300-000015000000}">
      <text>
        <r>
          <rPr>
            <sz val="11"/>
            <color theme="1"/>
            <rFont val="Calibri"/>
            <family val="2"/>
            <scheme val="minor"/>
          </rPr>
          <t>Marisol PC:
Corresponde a la meta mínima, es decir que con este % la empresa no se incentivaría a realizar esfuerzo. No es recomendable.</t>
        </r>
      </text>
    </comment>
    <comment ref="C34" authorId="0" shapeId="0" xr:uid="{00000000-0006-0000-0300-000016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F34" authorId="0" shapeId="0" xr:uid="{00000000-0006-0000-0300-000017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de pacientes) o N° de personas (flotante, de prestación de servicios y nómina) etc.
Consulte Unidades de Producción por sector página 21 Documento "Lineamientos para el reporte de indicadores V2 2022.</t>
        </r>
      </text>
    </comment>
    <comment ref="S34" authorId="0" shapeId="0" xr:uid="{00000000-0006-0000-0300-000018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35" authorId="0" shapeId="0" xr:uid="{00000000-0006-0000-0300-000019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F35" authorId="0" shapeId="0" xr:uid="{00000000-0006-0000-0300-00001A000000}">
      <text>
        <r>
          <rPr>
            <sz val="11"/>
            <color theme="1"/>
            <rFont val="Calibri"/>
            <family val="2"/>
            <scheme val="minor"/>
          </rPr>
          <t>Registrar el valor total pagado en el periodo de facturación de dosósición de RESPEL al mes
EJEMPLO. $300.000 (este es el valor a registrar en la casilla)</t>
        </r>
      </text>
    </comment>
    <comment ref="C36" authorId="0" shapeId="0" xr:uid="{00000000-0006-0000-0300-00001B000000}">
      <text>
        <r>
          <rPr>
            <sz val="11"/>
            <color theme="1"/>
            <rFont val="Calibri"/>
            <family val="2"/>
            <scheme val="minor"/>
          </rPr>
          <t>Indica  la  relación de consumo de un recurso frente a la  unidad de producción propuesta por la empresa</t>
        </r>
      </text>
    </comment>
    <comment ref="S36" authorId="0" shapeId="0" xr:uid="{00000000-0006-0000-0300-00001C000000}">
      <text>
        <r>
          <rPr>
            <sz val="11"/>
            <color theme="1"/>
            <rFont val="Calibri"/>
            <family val="2"/>
            <scheme val="minor"/>
          </rPr>
          <t>Marisol Cáceres Miranda PC:
Es el valor intermedio con el que podría establecer su meta.</t>
        </r>
      </text>
    </comment>
    <comment ref="B37" authorId="0" shapeId="0" xr:uid="{00000000-0006-0000-0300-00001D000000}">
      <text>
        <r>
          <rPr>
            <sz val="11"/>
            <color theme="1"/>
            <rFont val="Calibri"/>
            <family val="2"/>
            <scheme val="minor"/>
          </rPr>
          <t>Para este caso Estrategia CICLO1-2020.
Ingrese los reportes de consumos y cantidades de producciòn o servucciòn (sea el caso particular de cada empresa) el año 2020.</t>
        </r>
      </text>
    </comment>
    <comment ref="C37" authorId="0" shapeId="0" xr:uid="{00000000-0006-0000-0300-00001E000000}">
      <text>
        <r>
          <rPr>
            <sz val="11"/>
            <color theme="1"/>
            <rFont val="Calibri"/>
            <family val="2"/>
            <scheme val="minor"/>
          </rPr>
          <t>Generación o consumo e materiales
Depende del Programa.</t>
        </r>
      </text>
    </comment>
    <comment ref="S37" authorId="0" shapeId="0" xr:uid="{00000000-0006-0000-0300-00001F000000}">
      <text>
        <r>
          <rPr>
            <sz val="11"/>
            <color theme="1"/>
            <rFont val="Calibri"/>
            <family val="2"/>
            <scheme val="minor"/>
          </rPr>
          <t>Marisol PC:
Corresponde a la meta mínima, es decir que con este % la empresa no se incentivaría a realizar esfuerzo. No es recomendable.</t>
        </r>
      </text>
    </comment>
    <comment ref="C38" authorId="0" shapeId="0" xr:uid="{00000000-0006-0000-0300-000020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S38" authorId="0" shapeId="0" xr:uid="{00000000-0006-0000-0300-000021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39" authorId="0" shapeId="0" xr:uid="{00000000-0006-0000-0300-000022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C40" authorId="0" shapeId="0" xr:uid="{00000000-0006-0000-0300-000023000000}">
      <text>
        <r>
          <rPr>
            <sz val="11"/>
            <color theme="1"/>
            <rFont val="Calibri"/>
            <family val="2"/>
            <scheme val="minor"/>
          </rPr>
          <t>Indica  la  relación de consumo de un recurso frente a la  unidad de producción propuesta por la empresa</t>
        </r>
      </text>
    </comment>
    <comment ref="S40" authorId="0" shapeId="0" xr:uid="{00000000-0006-0000-0300-000024000000}">
      <text>
        <r>
          <rPr>
            <sz val="11"/>
            <color theme="1"/>
            <rFont val="Calibri"/>
            <family val="2"/>
            <scheme val="minor"/>
          </rPr>
          <t>Marisol Cáceres Miranda PC:
Es el valor intermedio con el que podría establecer su meta en el próximo año.</t>
        </r>
      </text>
    </comment>
    <comment ref="E45" authorId="0" shapeId="0" xr:uid="{00000000-0006-0000-0300-000025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48" authorId="0" shapeId="0" xr:uid="{00000000-0006-0000-0300-000026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49" authorId="0" shapeId="0" xr:uid="{00000000-0006-0000-0300-000027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52" authorId="0" shapeId="0" xr:uid="{00000000-0006-0000-0300-000028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53" authorId="0" shapeId="0" xr:uid="{00000000-0006-0000-0300-000029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56" authorId="0" shapeId="0" xr:uid="{00000000-0006-0000-0300-00002A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57" authorId="0" shapeId="0" xr:uid="{00000000-0006-0000-0300-00002B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60" authorId="0" shapeId="0" xr:uid="{00000000-0006-0000-0300-00002C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400-000001000000}">
      <text>
        <r>
          <rPr>
            <sz val="11"/>
            <color theme="1"/>
            <rFont val="Calibri"/>
            <family val="2"/>
            <scheme val="minor"/>
          </rPr>
          <t>Marisol PC:
NOMBRES
Uso eficiente en el consumo del agua
Uso eficiente en el consumo de la energía
Uso eficiente de los recursos materiales</t>
        </r>
      </text>
    </comment>
    <comment ref="B8" authorId="0" shapeId="0" xr:uid="{00000000-0006-0000-0400-000002000000}">
      <text>
        <r>
          <rPr>
            <sz val="11"/>
            <color theme="1"/>
            <rFont val="Calibri"/>
            <family val="2"/>
            <scheme val="minor"/>
          </rPr>
          <t>Comprende la delimitación del programa, es decir el/los procesos y sedes que involucra el desarrollo del programa. 
EJM: 
Abarca los procesos que integran la empresa ubiada en la Calle 72 # 57. 02. Incluyendo la sede de almacenamiento de la Calle 80.</t>
        </r>
      </text>
    </comment>
    <comment ref="B10" authorId="0" shapeId="0" xr:uid="{00000000-0006-0000-0400-000003000000}">
      <text>
        <r>
          <rPr>
            <sz val="11"/>
            <color theme="1"/>
            <rFont val="Calibri"/>
            <family val="2"/>
            <scheme val="minor"/>
          </rPr>
          <t xml:space="preserve">Es el resultado que se logrará al final de la implementación del programa ambiental a realizar.
NOTA:
Según la ISO 14001:2015 "La organización debe establecer objetivos ambientales para las funciones y niveles pertinentes, teniendo en cuenta los aspectos ambientales significativos de la organización y sus requisitos legales y otros requisitos asociados, y considerando sus riesgos y oportunidades.
Los objetivos ambientales deben:
a) ser coherentes con la política ambiental;
b) ser medibles (si es factible);
c) ser objeto de seguimiento;
d) comunicarse;
e) actualizarse, según corresponda.
La organización debe conservar información documentada sobre los objetivos ambientales.
Recuerde que para construir los objetivos deben considerarse las siguientes interrogantes: Quién, qué, cómo, cuándo y dónde. Así mismo, deben iniciar por un verbo indefinido. 
</t>
        </r>
      </text>
    </comment>
    <comment ref="B11" authorId="0" shapeId="0" xr:uid="{00000000-0006-0000-0400-000004000000}">
      <text>
        <r>
          <rPr>
            <sz val="11"/>
            <color theme="1"/>
            <rFont val="Calibri"/>
            <family val="2"/>
            <scheme val="minor"/>
          </rPr>
          <t>Marisol PC:
Son aquellos que el planificador se propone cumplir en el transcurso de su tarea diaria y que le permitirán alcanzar el objetivo general. Deben facilitar la comprensión de las metas ambientales a las que se arribará, deben focalizar las tareas a desarrollar en una serie de proposiciones que se desagregarán por medio de actividades específicadas.
Así mismo, deben estar escritos con verbos que indiquen una acción concreta y no vaga, deberán indicar a qué resultados se quiere llegar, no dar los resultados, sino plantearlos en forma genérica. Se recomienda plantear tres objetivos. 
Por ejemplo: "Este es un ejemplo recreativo, por lo cual esperamos sirva de guía màs no de replica que sesgue la imaginación e intención de quien(es) elabora(n) el/los programas":
* Disminuir el consumo en un 3% mediante estrategias para el uso eficiente del .. ..
* Evaluar mediante el desarrollo de indicadores ambientales y su respectivo análisis, la eficacia de las acciones planteadas....
* Diseñar e implementar un plan de comunicaciones que permita sensibilizar al personal respecto a la implementación de las estrategias diseñadas para ..... (este objetivo se desarrollará con actividades puntuales acerca de capacitaciones, sus temas, los medios de realizarlas "presenciales, celulas...", piezas publicitarias, estrategias de comunicación, guías, cartillas.. mecánismos que generen).
Es importante, tener encuenta que cada objetivo específico se revisará respecto a las actividades que se establezcan para su desarrollo, por ende debe evidenciarse articulación y coherencia entre los mismos.</t>
        </r>
      </text>
    </comment>
    <comment ref="D11" authorId="0" shapeId="0" xr:uid="{00000000-0006-0000-0400-000005000000}">
      <text>
        <r>
          <rPr>
            <sz val="11"/>
            <color theme="1"/>
            <rFont val="Calibri"/>
            <family val="2"/>
            <scheme val="minor"/>
          </rPr>
          <t>Marisol PC:
Indicador dirigido a la DISMINUCIÓN o EL SOSTENIMIENTO EN LA GENERACIÓN E RESPEL.  (Existen procesos como los de atención en salud, que por la actividad es dificil  la disminución, sin embargo pueden lograr el sostenimiento y disminuir los de tipo administrativo).
Para determinar el porcentaje, diríjase a las columnas R39 a R42, la información le soportará la toma de la decisión respecto al % de meta.
Ejemplo:
Disminución en el xxx% en el consumo en la generación de respel (puede iniciar con una corriente)
NOTA. El sostenimiento se logra una vez se encuentran varios periodos con similar consumo a pesar del incremento de sus unidad de producción.
EL PROYECTO AMBIENTAL APORTA DE MANERA DIRECTA A ESTE OBJETIVO</t>
        </r>
      </text>
    </comment>
    <comment ref="B13" authorId="0" shapeId="0" xr:uid="{00000000-0006-0000-0400-000006000000}">
      <text>
        <r>
          <rPr>
            <sz val="11"/>
            <color theme="1"/>
            <rFont val="Calibri"/>
            <family val="2"/>
            <scheme val="minor"/>
          </rPr>
          <t>De acuerdo al resultado presentado por la Matriz de Aspectos e Impactos Ambientales determine el aspecto a trabajar. 
Y si corresponde al de mayor significancia en el 2022.</t>
        </r>
      </text>
    </comment>
    <comment ref="C16" authorId="0" shapeId="0" xr:uid="{00000000-0006-0000-0400-000007000000}">
      <text>
        <r>
          <rPr>
            <sz val="11"/>
            <color theme="1"/>
            <rFont val="Calibri"/>
            <family val="2"/>
            <scheme val="minor"/>
          </rPr>
          <t>Describa las actividades que lograran cumplir los objetivos.
* Para cada objetivo relacione las que considere.
* El programa debe visualizar el ciclo PHVA.
* Si cuenta con controles operacionales debe incluir actividades de seguimiento y mantenimiento de los mismos.
* El proyecto ACERCAR que se formule y desarrollo debe incluirse.
* El resultado del análisis hace parte del actuar, por lo que puede mantener, corregir, mejorar e incluir actividades.
* Adicione las filas que necesite.
Ciclo PHVA: se inicia con la ideación de actividades PLANEAR. Continua con el HACER mediante la implementación de lo programado utilice herramientas (formatos, software, otros). Soporte su acción con el VERIFICAR establezca el cumplimiento de cada una en el periodo de tiempo, medición (en el presente formato puede hacerlo en la columna U, V y sección seguimiento a consumos 19. ACTUAR. Con el análisis generado en la sección análisis del comportamiento
NOTA. si genera VERTIMIENTOS INDUSTRIALES O NO DOMESTICOS, En el programa para el uso eficiente para el consumo del agua debe incluir actividades que se encaminen a asegurar el cumplimiento.</t>
        </r>
      </text>
    </comment>
    <comment ref="D16" authorId="0" shapeId="0" xr:uid="{00000000-0006-0000-0400-000008000000}">
      <text>
        <r>
          <rPr>
            <sz val="11"/>
            <color theme="1"/>
            <rFont val="Calibri"/>
            <family val="2"/>
            <scheme val="minor"/>
          </rPr>
          <t>Mencione el cargo y la dependencia que actuará como responsable para el cumplimiento de la actividad.</t>
        </r>
      </text>
    </comment>
    <comment ref="E16" authorId="0" shapeId="0" xr:uid="{00000000-0006-0000-0400-000009000000}">
      <text>
        <r>
          <rPr>
            <sz val="11"/>
            <color theme="1"/>
            <rFont val="Calibri"/>
            <family val="2"/>
            <scheme val="minor"/>
          </rPr>
          <t xml:space="preserve">Liste los recursos (físicos y humanos) que por cada actividad y que requiere para su desarrollo y cumplimiento.
NOTA: aunque la empresa ya cuente con dichos recursos es necesario que los identifique y en la columna subsiguiente los cuantifique.
</t>
        </r>
      </text>
    </comment>
    <comment ref="F16" authorId="0" shapeId="0" xr:uid="{00000000-0006-0000-0400-00000A000000}">
      <text>
        <r>
          <rPr>
            <sz val="11"/>
            <color theme="1"/>
            <rFont val="Calibri"/>
            <family val="2"/>
            <scheme val="minor"/>
          </rPr>
          <t>Incluya la cantidad en pesos ($) que se requiere para la realización de cada actividad.
En esta celda se deberán incluir tanto los recursos en pesos con los que cuenta la empresa como los que requieren conseguir (SI FUERA EL CASO). Recordemos que para ACERCAR iniciamos con buenas prácticas. Es decisión de la empresa las inversiones que determine.
Los valores de sueldo de personal que tiene la empresa, se incluye una sola vez.</t>
        </r>
      </text>
    </comment>
    <comment ref="T16" authorId="0" shapeId="0" xr:uid="{00000000-0006-0000-0400-00000B000000}">
      <text>
        <r>
          <rPr>
            <sz val="11"/>
            <color theme="1"/>
            <rFont val="Calibri"/>
            <family val="2"/>
            <scheme val="minor"/>
          </rPr>
          <t>Marisol PC:
Establezca si la actividad fue Cumplida o No cumplida.</t>
        </r>
      </text>
    </comment>
    <comment ref="V16" authorId="0" shapeId="0" xr:uid="{00000000-0006-0000-0400-00000C000000}">
      <text>
        <r>
          <rPr>
            <sz val="11"/>
            <color theme="1"/>
            <rFont val="Calibri"/>
            <family val="2"/>
            <scheme val="minor"/>
          </rPr>
          <t>Debe vincular las evidencias o soportes de cumplimiento con el fin de que sea verificable y trazable la ejecución de la actividad.
Facturas, fotografías, formas…etc</t>
        </r>
      </text>
    </comment>
    <comment ref="X16" authorId="0" shapeId="0" xr:uid="{00000000-0006-0000-0400-00000D000000}">
      <text>
        <r>
          <rPr>
            <sz val="11"/>
            <color theme="1"/>
            <rFont val="Calibri"/>
            <family val="2"/>
            <scheme val="minor"/>
          </rPr>
          <t>Describa todas las observaciones ya sean de cumplimiento o no de la actividad, los inconvenientes o avances, fortalezas, etc.
NOTA: Se sugiere revisar mínimo mensualmente el nivel de cumplimiento de las actividades propuestas.</t>
        </r>
      </text>
    </comment>
    <comment ref="G17" authorId="0" shapeId="0" xr:uid="{00000000-0006-0000-0400-00000E000000}">
      <text>
        <r>
          <rPr>
            <sz val="11"/>
            <color theme="1"/>
            <rFont val="Calibri"/>
            <family val="2"/>
            <scheme val="minor"/>
          </rPr>
          <t>Se debe hacer uso de “P” Programado
“E” Ejecutado</t>
        </r>
      </text>
    </comment>
    <comment ref="D26" authorId="0" shapeId="0" xr:uid="{00000000-0006-0000-0400-00000F000000}">
      <text>
        <r>
          <rPr>
            <sz val="11"/>
            <color theme="1"/>
            <rFont val="Calibri"/>
            <family val="2"/>
            <scheme val="minor"/>
          </rPr>
          <t>Para CONSUMO:
EJM
consumo de agua: m3
consumo de energía: KWh
Consumo de combustible: gasolina Galón
Para PROCESO ASOCIADO:
EJM 
Producción (Toneladas, Kg, M3, dm2), atención cliente, visitas, N° de personas etc.
Para COSTO:
La unidad siempre es $ ò COP</t>
        </r>
      </text>
    </comment>
    <comment ref="E26" authorId="0" shapeId="0" xr:uid="{00000000-0006-0000-0400-000010000000}">
      <text>
        <r>
          <rPr>
            <sz val="11"/>
            <color theme="1"/>
            <rFont val="Calibri"/>
            <family val="2"/>
            <scheme val="minor"/>
          </rPr>
          <t xml:space="preserve">Se refiere a:
De dónde sacamos la información de los consumos?
Para CONSUMO:
EJM:
Facturas de servicios.
Compra de combustible.
Compra de agua por carrotanque. 
Para PROCESO ASOCIADO:
EJM:
Planillas de producción
Para COSTO:
Facturas de servicios.
Compra de combustible.
Compra de agua por carrotanque. </t>
        </r>
      </text>
    </comment>
    <comment ref="B28" authorId="0" shapeId="0" xr:uid="{00000000-0006-0000-0400-000011000000}">
      <text>
        <r>
          <rPr>
            <sz val="11"/>
            <color theme="1"/>
            <rFont val="Calibri"/>
            <family val="2"/>
            <scheme val="minor"/>
          </rPr>
          <t>FELIPE.ARIAS:
Ingrese el año relacionado  con los reportes de consumos suministrados</t>
        </r>
      </text>
    </comment>
    <comment ref="C28" authorId="0" shapeId="0" xr:uid="{00000000-0006-0000-0400-000012000000}">
      <text>
        <r>
          <rPr>
            <sz val="11"/>
            <color theme="1"/>
            <rFont val="Calibri"/>
            <family val="2"/>
            <scheme val="minor"/>
          </rPr>
          <t>Generación o consumo e materiales
Depende del Programa.</t>
        </r>
      </text>
    </comment>
    <comment ref="F28" authorId="0" shapeId="0" xr:uid="{00000000-0006-0000-0400-000013000000}">
      <text>
        <r>
          <rPr>
            <sz val="11"/>
            <color theme="1"/>
            <rFont val="Calibri"/>
            <family val="2"/>
            <scheme val="minor"/>
          </rPr>
          <t>Registrar de los Kg dispuestos, verificados con acta.</t>
        </r>
      </text>
    </comment>
    <comment ref="S28" authorId="0" shapeId="0" xr:uid="{00000000-0006-0000-0400-000014000000}">
      <text>
        <r>
          <rPr>
            <sz val="11"/>
            <color theme="1"/>
            <rFont val="Calibri"/>
            <family val="2"/>
            <scheme val="minor"/>
          </rPr>
          <t>Marisol PC:
Corresponde a la meta mínima, es decir que con este % la empresa no se incentivaría a realizar esfuerzo. No es recomendable.</t>
        </r>
      </text>
    </comment>
    <comment ref="C29" authorId="0" shapeId="0" xr:uid="{00000000-0006-0000-0400-000015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F29" authorId="0" shapeId="0" xr:uid="{00000000-0006-0000-0400-000016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de pacientes) o N° de personas (flotante, de prestación de servicios y nómina) etc.
Consulte Unidades de Producción por sector página 21 Documento "Lineamientos para el reporte de indicadores V2 2022.</t>
        </r>
      </text>
    </comment>
    <comment ref="S29" authorId="0" shapeId="0" xr:uid="{00000000-0006-0000-0400-000017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30" authorId="0" shapeId="0" xr:uid="{00000000-0006-0000-0400-00001A000000}">
      <text>
        <r>
          <rPr>
            <sz val="11"/>
            <color theme="1"/>
            <rFont val="Calibri"/>
            <family val="2"/>
            <scheme val="minor"/>
          </rPr>
          <t>Indica  la  relación de consumo de un recurso frente a la  unidad de producción propuesta por la empresa</t>
        </r>
      </text>
    </comment>
    <comment ref="S30" authorId="0" shapeId="0" xr:uid="{00000000-0006-0000-0400-00001B000000}">
      <text>
        <r>
          <rPr>
            <sz val="11"/>
            <color theme="1"/>
            <rFont val="Calibri"/>
            <family val="2"/>
            <scheme val="minor"/>
          </rPr>
          <t>Marisol Cáceres Miranda PC:
Es el valor intermedio con el que podría establecer su meta.</t>
        </r>
      </text>
    </comment>
    <comment ref="B31" authorId="0" shapeId="0" xr:uid="{00000000-0006-0000-0400-00001C000000}">
      <text>
        <r>
          <rPr>
            <sz val="11"/>
            <color theme="1"/>
            <rFont val="Calibri"/>
            <family val="2"/>
            <scheme val="minor"/>
          </rPr>
          <t>Para este caso Estrategia CICLO1-2020.
Ingrese los reportes de consumos y cantidades de producciòn o servucciòn (sea el caso particular de cada empresa) el año 2020.</t>
        </r>
      </text>
    </comment>
    <comment ref="C31" authorId="0" shapeId="0" xr:uid="{6F2CACC3-A194-4EF2-94D8-15E44C3C5E88}">
      <text>
        <r>
          <rPr>
            <sz val="11"/>
            <color theme="1"/>
            <rFont val="Calibri"/>
            <family val="2"/>
            <scheme val="minor"/>
          </rPr>
          <t>Generación o consumo e materiales
Depende del Programa.</t>
        </r>
      </text>
    </comment>
    <comment ref="S31" authorId="0" shapeId="0" xr:uid="{00000000-0006-0000-0400-00001E000000}">
      <text>
        <r>
          <rPr>
            <sz val="11"/>
            <color theme="1"/>
            <rFont val="Calibri"/>
            <family val="2"/>
            <scheme val="minor"/>
          </rPr>
          <t>Marisol PC:
Corresponde a la meta mínima, es decir que con este % la empresa no se incentivaría a realizar esfuerzo. No es recomendable.</t>
        </r>
      </text>
    </comment>
    <comment ref="C32" authorId="0" shapeId="0" xr:uid="{00000000-0006-0000-0400-00001F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S32" authorId="0" shapeId="0" xr:uid="{00000000-0006-0000-0400-000020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33" authorId="0" shapeId="0" xr:uid="{00000000-0006-0000-0400-000021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C34" authorId="0" shapeId="0" xr:uid="{00000000-0006-0000-0400-000022000000}">
      <text>
        <r>
          <rPr>
            <sz val="11"/>
            <color theme="1"/>
            <rFont val="Calibri"/>
            <family val="2"/>
            <scheme val="minor"/>
          </rPr>
          <t>Indica  la  relación de consumo de un recurso frente a la  unidad de producción propuesta por la empresa</t>
        </r>
      </text>
    </comment>
    <comment ref="S34" authorId="0" shapeId="0" xr:uid="{00000000-0006-0000-0400-000023000000}">
      <text>
        <r>
          <rPr>
            <sz val="11"/>
            <color theme="1"/>
            <rFont val="Calibri"/>
            <family val="2"/>
            <scheme val="minor"/>
          </rPr>
          <t>Marisol Cáceres Miranda PC:
Es el valor intermedio con el que podría establecer su meta en el próximo año.</t>
        </r>
      </text>
    </comment>
    <comment ref="E39" authorId="0" shapeId="0" xr:uid="{00000000-0006-0000-0400-000024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42" authorId="0" shapeId="0" xr:uid="{00000000-0006-0000-0400-000025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43" authorId="0" shapeId="0" xr:uid="{00000000-0006-0000-0400-000026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46" authorId="0" shapeId="0" xr:uid="{00000000-0006-0000-0400-000027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47" authorId="0" shapeId="0" xr:uid="{00000000-0006-0000-0400-000028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50" authorId="0" shapeId="0" xr:uid="{00000000-0006-0000-0400-000029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51" authorId="0" shapeId="0" xr:uid="{00000000-0006-0000-0400-00002A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54" authorId="0" shapeId="0" xr:uid="{00000000-0006-0000-0400-00002B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500-000001000000}">
      <text>
        <r>
          <rPr>
            <sz val="11"/>
            <color theme="1"/>
            <rFont val="Calibri"/>
            <family val="2"/>
            <scheme val="minor"/>
          </rPr>
          <t>Marisol PC:
NOMBRES
Uso eficiente en el consumo del agua
Uso eficiente en el consumo de la energía
Uso eficiente de los recursos materiales</t>
        </r>
      </text>
    </comment>
    <comment ref="B8" authorId="0" shapeId="0" xr:uid="{00000000-0006-0000-0500-000002000000}">
      <text>
        <r>
          <rPr>
            <sz val="11"/>
            <color theme="1"/>
            <rFont val="Calibri"/>
            <family val="2"/>
            <scheme val="minor"/>
          </rPr>
          <t>Comprende la delimitación del programa, es decir el/los procesos y sedes que involucra el desarrollo del programa. 
EJM: 
Abarca los procesos que integran la empresa ubiada en la Calle 72 # 57. 02. Incluyendo la sede de almacenamiento de la Calle 80.</t>
        </r>
      </text>
    </comment>
    <comment ref="B10" authorId="0" shapeId="0" xr:uid="{00000000-0006-0000-0500-000003000000}">
      <text>
        <r>
          <rPr>
            <sz val="11"/>
            <color theme="1"/>
            <rFont val="Calibri"/>
            <family val="2"/>
            <scheme val="minor"/>
          </rPr>
          <t xml:space="preserve">Es el resultado que se logrará al final de la implementación del programa ambiental a realizar.
NOTA:
Según la ISO 14001:2015 "La organización debe establecer objetivos ambientales para las funciones y niveles pertinentes, teniendo en cuenta los aspectos ambientales significativos de la organización y sus requisitos legales y otros requisitos asociados, y considerando sus riesgos y oportunidades.
Los objetivos ambientales deben:
a) ser coherentes con la política ambiental;
b) ser medibles (si es factible);
c) ser objeto de seguimiento;
d) comunicarse;
e) actualizarse, según corresponda.
La organización debe conservar información documentada sobre los objetivos ambientales.
Recuerde que para construir los objetivos deben considerarse las siguientes interrogantes: Quién, qué, cómo, cuándo y dónde. Así mismo, deben iniciar por un verbo indefinido. 
</t>
        </r>
      </text>
    </comment>
    <comment ref="B11" authorId="0" shapeId="0" xr:uid="{00000000-0006-0000-0500-000004000000}">
      <text>
        <r>
          <rPr>
            <sz val="11"/>
            <color theme="1"/>
            <rFont val="Calibri"/>
            <family val="2"/>
            <scheme val="minor"/>
          </rPr>
          <t>Marisol PC:
Son aquellos que el planificador se propone cumplir en el transcurso de su tarea diaria y que le permitirán alcanzar el objetivo general. Deben facilitar la comprensión de las metas ambientales a las que se arribará, deben focalizar las tareas a desarrollar en una serie de proposiciones que se desagregarán por medio de actividades específicadas.
Así mismo, deben estar escritos con verbos que indiquen una acción concreta y no vaga, deberán indicar a qué resultados se quiere llegar, no dar los resultados, sino plantearlos en forma genérica. Se recomienda plantear tres objetivos. 
Por ejemplo: "Este es un ejemplo recreativo, por lo cual esperamos sirva de guía màs no de replica que sesgue la imaginación e intención de quien(es) elabora(n) el/los programas":
* Disminuir el consumo en un 3% mediante estrategias para el uso eficiente del .. ..
* Evaluar mediante el desarrollo de indicadores ambientales y su respectivo análisis, la eficacia de las acciones planteadas....
* Diseñar e implementar un plan de comunicaciones que permita sensibilizar al personal respecto a la implementación de las estrategias diseñadas para ..... (este objetivo se desarrollará con actividades puntuales acerca de capacitaciones, sus temas, los medios de realizarlas "presenciales, celulas...", piezas publicitarias, estrategias de comunicación, guías, cartillas.. mecánismos que generen).
Es importante, tener encuenta que cada objetivo específico se revisará respecto a las actividades que se establezcan para su desarrollo, por ende debe evidenciarse articulación y coherencia entre los mismos.</t>
        </r>
      </text>
    </comment>
    <comment ref="D11" authorId="0" shapeId="0" xr:uid="{00000000-0006-0000-0500-000005000000}">
      <text>
        <r>
          <rPr>
            <sz val="11"/>
            <color theme="1"/>
            <rFont val="Calibri"/>
            <family val="2"/>
            <scheme val="minor"/>
          </rPr>
          <t>Marisol PC:
Indicador dirigido a la DISMINUCIÓN o EL SOSTENIMIENTO EN LA GENERACIÓN E RESPEL.  (Existen procesos como los de atención en salud, que por la actividad es dificil  la disminución, sin embargo pueden lograr el sostenimiento y disminuir los de tipo administrativo).
Para determinar el porcentaje, diríjase a las columnas R39 a R42, la información le soportará la toma de la decisión respecto al % de meta.
Ejemplo:
Disminución en el xxx% en el consumo en la generación de respel (puede iniciar con una corriente)
NOTA. El sostenimiento se logra una vez se encuentran varios periodos con similar consumo a pesar del incremento de sus unidad de producción.
EL PROYECTO AMBIENTAL APORTA DE MANERA DIRECTA A ESTE OBJETIVO</t>
        </r>
      </text>
    </comment>
    <comment ref="B12" authorId="0" shapeId="0" xr:uid="{00000000-0006-0000-0500-000006000000}">
      <text>
        <r>
          <rPr>
            <sz val="11"/>
            <color theme="1"/>
            <rFont val="Calibri"/>
            <family val="2"/>
            <scheme val="minor"/>
          </rPr>
          <t>De acuerdo al resultado presentado por la Matriz de Aspectos e Impactos Ambientales determine el aspecto a trabajar. 
Y si corresponde al de mayor significancia en el 2022.</t>
        </r>
      </text>
    </comment>
    <comment ref="C15" authorId="0" shapeId="0" xr:uid="{00000000-0006-0000-0500-000007000000}">
      <text>
        <r>
          <rPr>
            <sz val="11"/>
            <color theme="1"/>
            <rFont val="Calibri"/>
            <family val="2"/>
            <scheme val="minor"/>
          </rPr>
          <t>Describa las actividades que lograran cumplir los objetivos.
* Para cada objetivo relacione las que considere.
* El programa debe visualizar el ciclo PHVA.
* Si cuenta con controles operacionales debe incluir actividades de seguimiento y mantenimiento de los mismos.
* El proyecto ACERCAR que se formule y desarrollo debe incluirse.
* El resultado del análisis hace parte del actuar, por lo que puede mantener, corregir, mejorar e incluir actividades.
* Adicione las filas que necesite.
Ciclo PHVA: se inicia con la ideación de actividades PLANEAR. Continua con el HACER mediante la implementación de lo programado utilice herramientas (formatos, software, otros). Soporte su acción con el VERIFICAR establezca el cumplimiento de cada una en el periodo de tiempo, medición (en el presente formato puede hacerlo en la columna U, V y sección seguimiento a consumos 19. ACTUAR. Con el análisis generado en la sección análisis del comportamiento
NOTA. si genera VERTIMIENTOS INDUSTRIALES O NO DOMESTICOS, En el programa para el uso eficiente para el consumo del agua debe incluir actividades que se encaminen a asegurar el cumplimiento.</t>
        </r>
      </text>
    </comment>
    <comment ref="D15" authorId="0" shapeId="0" xr:uid="{00000000-0006-0000-0500-000008000000}">
      <text>
        <r>
          <rPr>
            <sz val="11"/>
            <color theme="1"/>
            <rFont val="Calibri"/>
            <family val="2"/>
            <scheme val="minor"/>
          </rPr>
          <t>Mencione el cargo y la dependencia que actuará como responsable para el cumplimiento de la actividad.</t>
        </r>
      </text>
    </comment>
    <comment ref="E15" authorId="0" shapeId="0" xr:uid="{00000000-0006-0000-0500-000009000000}">
      <text>
        <r>
          <rPr>
            <sz val="11"/>
            <color theme="1"/>
            <rFont val="Calibri"/>
            <family val="2"/>
            <scheme val="minor"/>
          </rPr>
          <t xml:space="preserve">Liste los recursos (físicos y humanos) que por cada actividad y que requiere para su desarrollo y cumplimiento.
NOTA: aunque la empresa ya cuente con dichos recursos es necesario que los identifique y en la columna subsiguiente los cuantifique.
</t>
        </r>
      </text>
    </comment>
    <comment ref="F15" authorId="0" shapeId="0" xr:uid="{00000000-0006-0000-0500-00000A000000}">
      <text>
        <r>
          <rPr>
            <sz val="11"/>
            <color theme="1"/>
            <rFont val="Calibri"/>
            <family val="2"/>
            <scheme val="minor"/>
          </rPr>
          <t>Incluya la cantidad en pesos ($) que se requiere para la realización de cada actividad.
En esta celda se deberán incluir tanto los recursos en pesos con los que cuenta la empresa como los que requieren conseguir (SI FUERA EL CASO). Recordemos que para ACERCAR iniciamos con buenas prácticas. Es decisión de la empresa las inversiones que determine.
Los valores de sueldo de personal que tiene la empresa, se incluye una sola vez.</t>
        </r>
      </text>
    </comment>
    <comment ref="T15" authorId="0" shapeId="0" xr:uid="{00000000-0006-0000-0500-00000B000000}">
      <text>
        <r>
          <rPr>
            <sz val="11"/>
            <color theme="1"/>
            <rFont val="Calibri"/>
            <family val="2"/>
            <scheme val="minor"/>
          </rPr>
          <t>Marisol PC:
Establezca si la actividad fue Cumplida o No cumplida.</t>
        </r>
      </text>
    </comment>
    <comment ref="V15" authorId="0" shapeId="0" xr:uid="{00000000-0006-0000-0500-00000C000000}">
      <text>
        <r>
          <rPr>
            <sz val="11"/>
            <color theme="1"/>
            <rFont val="Calibri"/>
            <family val="2"/>
            <scheme val="minor"/>
          </rPr>
          <t>Debe vincular las evidencias o soportes de cumplimiento con el fin de que sea verificable y trazable la ejecución de la actividad.
Facturas, fotografías, formas…etc</t>
        </r>
      </text>
    </comment>
    <comment ref="X15" authorId="0" shapeId="0" xr:uid="{00000000-0006-0000-0500-00000D000000}">
      <text>
        <r>
          <rPr>
            <sz val="11"/>
            <color theme="1"/>
            <rFont val="Calibri"/>
            <family val="2"/>
            <scheme val="minor"/>
          </rPr>
          <t>Describa todas las observaciones ya sean de cumplimiento o no de la actividad, los inconvenientes o avances, fortalezas, etc.
NOTA: Se sugiere revisar mínimo mensualmente el nivel de cumplimiento de las actividades propuestas.</t>
        </r>
      </text>
    </comment>
    <comment ref="G16" authorId="0" shapeId="0" xr:uid="{00000000-0006-0000-0500-00000E000000}">
      <text>
        <r>
          <rPr>
            <sz val="11"/>
            <color theme="1"/>
            <rFont val="Calibri"/>
            <family val="2"/>
            <scheme val="minor"/>
          </rPr>
          <t>Se debe hacer uso de “P” Programado
“E” Ejecutado</t>
        </r>
      </text>
    </comment>
    <comment ref="D25" authorId="0" shapeId="0" xr:uid="{00000000-0006-0000-0500-00000F000000}">
      <text>
        <r>
          <rPr>
            <sz val="11"/>
            <color theme="1"/>
            <rFont val="Calibri"/>
            <family val="2"/>
            <scheme val="minor"/>
          </rPr>
          <t>Para CONSUMO:
EJM
consumo de agua: m3
consumo de energía: KWh
Consumo de combustible: gasolina Galón
Para PROCESO ASOCIADO:
EJM 
Producción (Toneladas, Kg, M3, dm2), atención cliente, visitas, N° de personas etc.
Para COSTO:
La unidad siempre es $ ò COP</t>
        </r>
      </text>
    </comment>
    <comment ref="E25" authorId="0" shapeId="0" xr:uid="{00000000-0006-0000-0500-000010000000}">
      <text>
        <r>
          <rPr>
            <sz val="11"/>
            <color theme="1"/>
            <rFont val="Calibri"/>
            <family val="2"/>
            <scheme val="minor"/>
          </rPr>
          <t xml:space="preserve">Se refiere a:
De dónde sacamos la información de los consumos?
Para CONSUMO:
EJM:
Facturas de servicios.
Compra de combustible.
Compra de agua por carrotanque. 
Para PROCESO ASOCIADO:
EJM:
Planillas de producción
Para COSTO:
Facturas de servicios.
Compra de combustible.
Compra de agua por carrotanque. </t>
        </r>
      </text>
    </comment>
    <comment ref="B27" authorId="0" shapeId="0" xr:uid="{00000000-0006-0000-0500-000011000000}">
      <text>
        <r>
          <rPr>
            <sz val="11"/>
            <color theme="1"/>
            <rFont val="Calibri"/>
            <family val="2"/>
            <scheme val="minor"/>
          </rPr>
          <t>FELIPE.ARIAS:
Ingrese el año relacionado  con los reportes de consumos suministrados</t>
        </r>
      </text>
    </comment>
    <comment ref="C27" authorId="0" shapeId="0" xr:uid="{00000000-0006-0000-0500-000012000000}">
      <text>
        <r>
          <rPr>
            <sz val="11"/>
            <color theme="1"/>
            <rFont val="Calibri"/>
            <family val="2"/>
            <scheme val="minor"/>
          </rPr>
          <t>Generación o consumo e materiales
Depende del Programa.</t>
        </r>
      </text>
    </comment>
    <comment ref="F27" authorId="0" shapeId="0" xr:uid="{00000000-0006-0000-0500-000013000000}">
      <text>
        <r>
          <rPr>
            <sz val="11"/>
            <color theme="1"/>
            <rFont val="Calibri"/>
            <family val="2"/>
            <scheme val="minor"/>
          </rPr>
          <t>Registrar de los Kg dispuestos, verificados con acta.</t>
        </r>
      </text>
    </comment>
    <comment ref="S27" authorId="0" shapeId="0" xr:uid="{00000000-0006-0000-0500-000014000000}">
      <text>
        <r>
          <rPr>
            <sz val="11"/>
            <color theme="1"/>
            <rFont val="Calibri"/>
            <family val="2"/>
            <scheme val="minor"/>
          </rPr>
          <t>Marisol PC:
Corresponde a la meta mínima, es decir que con este % la empresa no se incentivaría a realizar esfuerzo. No es recomendable.</t>
        </r>
      </text>
    </comment>
    <comment ref="C28" authorId="0" shapeId="0" xr:uid="{00000000-0006-0000-0500-000015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F28" authorId="0" shapeId="0" xr:uid="{00000000-0006-0000-0500-000016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de pacientes) o N° de personas (flotante, de prestación de servicios y nómina) etc.
Consulte Unidades de Producción por sector página 21 Documento "Lineamientos para el reporte de indicadores V2 2022.</t>
        </r>
      </text>
    </comment>
    <comment ref="S28" authorId="0" shapeId="0" xr:uid="{00000000-0006-0000-0500-000017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29" authorId="0" shapeId="0" xr:uid="{00000000-0006-0000-0500-000018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F29" authorId="0" shapeId="0" xr:uid="{00000000-0006-0000-0500-000019000000}">
      <text>
        <r>
          <rPr>
            <sz val="11"/>
            <color theme="1"/>
            <rFont val="Calibri"/>
            <family val="2"/>
            <scheme val="minor"/>
          </rPr>
          <t>Registrar el valor total pagado en el periodo de facturación de dosósición de RESPEL al mes
EJEMPLO. $300.000 (este es el valor a registrar en la casilla)</t>
        </r>
      </text>
    </comment>
    <comment ref="C30" authorId="0" shapeId="0" xr:uid="{00000000-0006-0000-0500-00001A000000}">
      <text>
        <r>
          <rPr>
            <sz val="11"/>
            <color theme="1"/>
            <rFont val="Calibri"/>
            <family val="2"/>
            <scheme val="minor"/>
          </rPr>
          <t>Indica  la  relación de consumo de un recurso frente a la  unidad de producción propuesta por la empresa</t>
        </r>
      </text>
    </comment>
    <comment ref="S30" authorId="0" shapeId="0" xr:uid="{00000000-0006-0000-0500-00001B000000}">
      <text>
        <r>
          <rPr>
            <sz val="11"/>
            <color theme="1"/>
            <rFont val="Calibri"/>
            <family val="2"/>
            <scheme val="minor"/>
          </rPr>
          <t>Marisol Cáceres Miranda PC:
Es el valor intermedio con el que podría establecer su meta.</t>
        </r>
      </text>
    </comment>
    <comment ref="B31" authorId="0" shapeId="0" xr:uid="{00000000-0006-0000-0500-00001C000000}">
      <text>
        <r>
          <rPr>
            <sz val="11"/>
            <color theme="1"/>
            <rFont val="Calibri"/>
            <family val="2"/>
            <scheme val="minor"/>
          </rPr>
          <t>Para este caso Estrategia CICLO1-2020.
Ingrese los reportes de consumos y cantidades de producciòn o servucciòn (sea el caso particular de cada empresa) el año 2020.</t>
        </r>
      </text>
    </comment>
    <comment ref="C31" authorId="0" shapeId="0" xr:uid="{00000000-0006-0000-0500-00001D000000}">
      <text>
        <r>
          <rPr>
            <sz val="11"/>
            <color theme="1"/>
            <rFont val="Calibri"/>
            <family val="2"/>
            <scheme val="minor"/>
          </rPr>
          <t>Generación o consumo e materiales
Depende del Programa.</t>
        </r>
      </text>
    </comment>
    <comment ref="S31" authorId="0" shapeId="0" xr:uid="{00000000-0006-0000-0500-00001E000000}">
      <text>
        <r>
          <rPr>
            <sz val="11"/>
            <color theme="1"/>
            <rFont val="Calibri"/>
            <family val="2"/>
            <scheme val="minor"/>
          </rPr>
          <t>Marisol PC:
Corresponde a la meta mínima, es decir que con este % la empresa no se incentivaría a realizar esfuerzo. No es recomendable.</t>
        </r>
      </text>
    </comment>
    <comment ref="C32" authorId="0" shapeId="0" xr:uid="{00000000-0006-0000-0500-00001F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S32" authorId="0" shapeId="0" xr:uid="{00000000-0006-0000-0500-000020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33" authorId="0" shapeId="0" xr:uid="{00000000-0006-0000-0500-000021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C34" authorId="0" shapeId="0" xr:uid="{00000000-0006-0000-0500-000022000000}">
      <text>
        <r>
          <rPr>
            <sz val="11"/>
            <color theme="1"/>
            <rFont val="Calibri"/>
            <family val="2"/>
            <scheme val="minor"/>
          </rPr>
          <t>Indica  la  relación de consumo de un recurso frente a la  unidad de producción propuesta por la empresa</t>
        </r>
      </text>
    </comment>
    <comment ref="S34" authorId="0" shapeId="0" xr:uid="{00000000-0006-0000-0500-000023000000}">
      <text>
        <r>
          <rPr>
            <sz val="11"/>
            <color theme="1"/>
            <rFont val="Calibri"/>
            <family val="2"/>
            <scheme val="minor"/>
          </rPr>
          <t>Marisol Cáceres Miranda PC:
Es el valor intermedio con el que podría establecer su meta en el próximo año.</t>
        </r>
      </text>
    </comment>
    <comment ref="E39" authorId="0" shapeId="0" xr:uid="{00000000-0006-0000-0500-000024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42" authorId="0" shapeId="0" xr:uid="{00000000-0006-0000-0500-000025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43" authorId="0" shapeId="0" xr:uid="{00000000-0006-0000-0500-000026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46" authorId="0" shapeId="0" xr:uid="{00000000-0006-0000-0500-000027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47" authorId="0" shapeId="0" xr:uid="{00000000-0006-0000-0500-000028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50" authorId="0" shapeId="0" xr:uid="{00000000-0006-0000-0500-000029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51" authorId="0" shapeId="0" xr:uid="{00000000-0006-0000-0500-00002A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54" authorId="0" shapeId="0" xr:uid="{00000000-0006-0000-0500-00002B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List>
</comments>
</file>

<file path=xl/sharedStrings.xml><?xml version="1.0" encoding="utf-8"?>
<sst xmlns="http://schemas.openxmlformats.org/spreadsheetml/2006/main" count="923" uniqueCount="169">
  <si>
    <t>Escuela Tecnológica Instituto Técnico Central</t>
  </si>
  <si>
    <t>SECRETARIA DISTRITAL DE AMBIENTE
MODELO FORMATO ELABORADO POR ACERCAR DEL PROGRAMA DE GESTIÓN AMBIENTAL EMPRESARIAL</t>
  </si>
  <si>
    <t>CÓDIGO:</t>
  </si>
  <si>
    <t>GAM-FO-19</t>
  </si>
  <si>
    <t xml:space="preserve">PROGRAMAS AMBIENTALES 	</t>
  </si>
  <si>
    <t>VERSIÓN:</t>
  </si>
  <si>
    <t>VIGENCIA:</t>
  </si>
  <si>
    <t>NOVIEMBRE DE 2022</t>
  </si>
  <si>
    <t xml:space="preserve">PÁGINA:  </t>
  </si>
  <si>
    <t xml:space="preserve">  1 de 7</t>
  </si>
  <si>
    <t>PROGRAMA PARA EL USO EFICIENTE DEL AGUA</t>
  </si>
  <si>
    <t xml:space="preserve">  2 de 7</t>
  </si>
  <si>
    <t>AÑO DEL PROGRAMA</t>
  </si>
  <si>
    <t>ALCANCE:</t>
  </si>
  <si>
    <t>OBJETIVO GENERAL:</t>
  </si>
  <si>
    <t>OBJETIVOS ESPECIFICOS:</t>
  </si>
  <si>
    <t>INDICADOR</t>
  </si>
  <si>
    <t>METODOLOGÍA DE CÁLCULO</t>
  </si>
  <si>
    <t>PORCENTAJE DE MEJORAMIENTO</t>
  </si>
  <si>
    <r>
      <t xml:space="preserve">MEJORA
</t>
    </r>
    <r>
      <rPr>
        <b/>
        <sz val="11"/>
        <color theme="0"/>
        <rFont val="Arial"/>
        <family val="2"/>
      </rPr>
      <t>Año anterios VS Año actual</t>
    </r>
  </si>
  <si>
    <t>VALOR</t>
  </si>
  <si>
    <t>ASPECTO AMBIENTAL ASOCIADO</t>
  </si>
  <si>
    <t>IMPACTOS AMBIENTALES</t>
  </si>
  <si>
    <t>CRONOGRAMA</t>
  </si>
  <si>
    <t>N°</t>
  </si>
  <si>
    <t>ACTIVIDAD</t>
  </si>
  <si>
    <t>RESPONSABLE
(Cargo)</t>
  </si>
  <si>
    <t>RECURSOS</t>
  </si>
  <si>
    <t>INVERSIÓN</t>
  </si>
  <si>
    <t>PROGRAMACIÓN</t>
  </si>
  <si>
    <t>NIVEL
CUMPLIMIENTO</t>
  </si>
  <si>
    <t>EVIDENCIA DE EJECUCIÓN / CUMPLIMIENTO</t>
  </si>
  <si>
    <t>OBSERVACIONES</t>
  </si>
  <si>
    <t>P / E</t>
  </si>
  <si>
    <t>ENE</t>
  </si>
  <si>
    <t>FEBR</t>
  </si>
  <si>
    <t>MAR</t>
  </si>
  <si>
    <t>ABR</t>
  </si>
  <si>
    <t>MAY</t>
  </si>
  <si>
    <t>JUN</t>
  </si>
  <si>
    <t>JUL</t>
  </si>
  <si>
    <t>AGO</t>
  </si>
  <si>
    <t>SEP</t>
  </si>
  <si>
    <t>OCT</t>
  </si>
  <si>
    <t>NOV</t>
  </si>
  <si>
    <t>DIC</t>
  </si>
  <si>
    <t>P</t>
  </si>
  <si>
    <t>Registro fotográfico
Informes de mantenimiento
Planes de remodelación o cambio de tecnologias</t>
  </si>
  <si>
    <t>E</t>
  </si>
  <si>
    <t>Análisis y seguimiento a los consumos de agua potable</t>
  </si>
  <si>
    <t>Registro fotográfico
Informe de hallazgos de la prueba de anilinas</t>
  </si>
  <si>
    <t>Estudios previos, docuemntos del proceso contractual.
Informe de caracterización de vertimientos</t>
  </si>
  <si>
    <t>Radicado descargado de la plataforma de la EAAB al momento cargar los resultados de la caracterización.</t>
  </si>
  <si>
    <t>Correso de seguimeinto a la ejecución de las actividades.</t>
  </si>
  <si>
    <t>Presentaciones
Listado de asistencia a capacitaciones
Campañas de divulgación.</t>
  </si>
  <si>
    <t xml:space="preserve">SEGUIMIENTO A CONSUMOS </t>
  </si>
  <si>
    <t>AÑO</t>
  </si>
  <si>
    <t>ITEM</t>
  </si>
  <si>
    <t>UNIDAD DE REFERENCIA</t>
  </si>
  <si>
    <t>ORIGEN DE DATOS</t>
  </si>
  <si>
    <t>REPORTE DE CONSUMOS</t>
  </si>
  <si>
    <t>TOTAL AÑO</t>
  </si>
  <si>
    <t>Insumos cálculo meta</t>
  </si>
  <si>
    <t>COMPARACIÒN DE CONSUMO</t>
  </si>
  <si>
    <t>VIGECIA ANTERIOR</t>
  </si>
  <si>
    <t>CONSUMO RECURSO</t>
  </si>
  <si>
    <t>N° DE PERSONAS</t>
  </si>
  <si>
    <t>N° de personas</t>
  </si>
  <si>
    <t>COSTO TOTAL m3</t>
  </si>
  <si>
    <t>$</t>
  </si>
  <si>
    <t>RELACIÓN / INDICE DE CONSUMO</t>
  </si>
  <si>
    <t>VIGENCIA ACTUAL</t>
  </si>
  <si>
    <t>MEJORA</t>
  </si>
  <si>
    <t>ANALISIS DEL COMPORTAMIENTO</t>
  </si>
  <si>
    <t>Período en el que se realiza el análisis:</t>
  </si>
  <si>
    <t>Mensual</t>
  </si>
  <si>
    <t>Bimensual</t>
  </si>
  <si>
    <t>Trimestral</t>
  </si>
  <si>
    <t>x</t>
  </si>
  <si>
    <t xml:space="preserve">MES(ES) </t>
  </si>
  <si>
    <t>ANÁLISIS</t>
  </si>
  <si>
    <t>FECHA DEL ANÁLISIS:</t>
  </si>
  <si>
    <t>NOMBRE DE QUIEN REALIZÓ EL ANÁLISIS</t>
  </si>
  <si>
    <t>CARGO</t>
  </si>
  <si>
    <t xml:space="preserve">Se implementó la acción: </t>
  </si>
  <si>
    <t>Este material es creado por ACERCAR del Programa Gestión Ambiental Empresarial. Es un material de uso didáctico.
No se autoriza su reproducción y/o venta con fines comerciales.</t>
  </si>
  <si>
    <t>SEGUIMIENTO A FACTURAS ACUEDUCTO</t>
  </si>
  <si>
    <t>VIGENCIA ANTERIOR</t>
  </si>
  <si>
    <t>Periodo facturado</t>
  </si>
  <si>
    <t>30 dic -16 feb</t>
  </si>
  <si>
    <t>27 feb - 27 abr</t>
  </si>
  <si>
    <t>28 abr - 25 jun</t>
  </si>
  <si>
    <t>26 jun - 24 ago</t>
  </si>
  <si>
    <t>25 ago - 23 oct</t>
  </si>
  <si>
    <t>24 oct - 22 dic</t>
  </si>
  <si>
    <t>No cuenta</t>
  </si>
  <si>
    <t>Consumo</t>
  </si>
  <si>
    <t>TOTAL</t>
  </si>
  <si>
    <t>28 ene - 27 mar</t>
  </si>
  <si>
    <t>28 mar-26 may</t>
  </si>
  <si>
    <t>27 may - 26 jul</t>
  </si>
  <si>
    <t>jul -sep</t>
  </si>
  <si>
    <t>sep -nov</t>
  </si>
  <si>
    <t>nov - ene</t>
  </si>
  <si>
    <t xml:space="preserve">TOTAL </t>
  </si>
  <si>
    <t>Columna1</t>
  </si>
  <si>
    <t>Columna2</t>
  </si>
  <si>
    <t>Columna3</t>
  </si>
  <si>
    <t>Columna4</t>
  </si>
  <si>
    <t>Columna5</t>
  </si>
  <si>
    <t>Columna6</t>
  </si>
  <si>
    <t>SECRETARIA DISTRITAL DE AMBIENTE
MODELO FORMATO ELABORADO POR ACERCAR DEL PROGRAMA DE GESTIÓN AMBIENTAL EMPRESARIALRESARIAL</t>
  </si>
  <si>
    <t>PROGRAMA PARA EL USO EFICIENTE DE LA ENERGÍA</t>
  </si>
  <si>
    <t>3 de 7</t>
  </si>
  <si>
    <t>CONSUMO RECURSO ENERGÍA ELÉCTRICA</t>
  </si>
  <si>
    <t>Factura</t>
  </si>
  <si>
    <t>Valor kWh</t>
  </si>
  <si>
    <t>COSTO TOTAL Kwh</t>
  </si>
  <si>
    <t>GRÀFICA
COMPARACIÒN DE CONSUMO</t>
  </si>
  <si>
    <t>LINEA BASE: (2021)</t>
  </si>
  <si>
    <t>CONSUMO RECURSO ENERGÍA TERMICA
GAS NATURAL</t>
  </si>
  <si>
    <r>
      <rPr>
        <sz val="14"/>
        <color theme="1"/>
        <rFont val="Arial"/>
        <family val="2"/>
      </rPr>
      <t>M</t>
    </r>
    <r>
      <rPr>
        <vertAlign val="superscript"/>
        <sz val="14"/>
        <color theme="1"/>
        <rFont val="Arial"/>
        <family val="2"/>
      </rPr>
      <t>3</t>
    </r>
  </si>
  <si>
    <t>PROCESO ASOCIADO</t>
  </si>
  <si>
    <t>Toneladas</t>
  </si>
  <si>
    <t>Planilla producción</t>
  </si>
  <si>
    <t>COSTO UNITARIO m3</t>
  </si>
  <si>
    <t>PORCENTAJE DE MEJORAMIENTO 2020 Vs. 2021</t>
  </si>
  <si>
    <t>SEGUIMIENTO A CONSUMO FACTURAS ENEL</t>
  </si>
  <si>
    <t>03 Nov -  03 dic</t>
  </si>
  <si>
    <t>03 dic - 05 ene</t>
  </si>
  <si>
    <t>Consumo kW/h</t>
  </si>
  <si>
    <t>NUMERO DE PERSONAS</t>
  </si>
  <si>
    <t>ENERO</t>
  </si>
  <si>
    <t>FEBRERO</t>
  </si>
  <si>
    <t>MARZO</t>
  </si>
  <si>
    <t>ABRIL</t>
  </si>
  <si>
    <t>MAYO</t>
  </si>
  <si>
    <t>JUNIO</t>
  </si>
  <si>
    <t>JULIO</t>
  </si>
  <si>
    <t>AGOSTO</t>
  </si>
  <si>
    <t>SEPTIEMBRE</t>
  </si>
  <si>
    <t>OCTUBRE</t>
  </si>
  <si>
    <t>NOVIEMBRE</t>
  </si>
  <si>
    <t>DICIEMBRE</t>
  </si>
  <si>
    <t>SECRETARIA DISTRITAL DE AMBIENTE
FORMATO ELABORADO POR LA ESTRATEGIA ACERCAR DEL PROGRAMA DE GESTIÓN AMBIENTAL EMPRESARIAL</t>
  </si>
  <si>
    <t xml:space="preserve">PROGRAMA DE GESTIÓN INTEGRAL DE RESIDUOS </t>
  </si>
  <si>
    <t>4 de 7</t>
  </si>
  <si>
    <t>RESIDUOS APROVECHABLES Y NO APROVECHABLES</t>
  </si>
  <si>
    <t>PGIRESPEL</t>
  </si>
  <si>
    <t>AVU</t>
  </si>
  <si>
    <t>RCD</t>
  </si>
  <si>
    <t>RESIDUOS DE PODAS</t>
  </si>
  <si>
    <t>AÑO VIGENCIA ANTERIOR</t>
  </si>
  <si>
    <t>GENERACIÓN DE RESIDUOS PELIGROSOS (Kg)</t>
  </si>
  <si>
    <t>COSTO TOTAL Kg</t>
  </si>
  <si>
    <t>GENERACIÓN RESIDUOS PERCÁPITA</t>
  </si>
  <si>
    <t>GENERACIÓN DE RESIDUOS APROVECHABLES (Kg)</t>
  </si>
  <si>
    <t>AÑO VIGENCIA ACTUAL</t>
  </si>
  <si>
    <t>PROGRAMA DE CONTROL DE EMISIONES Y PUBLICIDAD EXTERIOR VISUAL</t>
  </si>
  <si>
    <t>5 de 7</t>
  </si>
  <si>
    <t>CUMPLIDA/NO CUMPLIDA</t>
  </si>
  <si>
    <t>GENERACIÓN DE RESIDUOS PELIGROSOS</t>
  </si>
  <si>
    <t xml:space="preserve">PROGRAMA DE USO EFICIENTE Y AHORRO DE PAPEL </t>
  </si>
  <si>
    <t>6 de 7</t>
  </si>
  <si>
    <t>CANTIDAD DE PAPEL SOLICITADO</t>
  </si>
  <si>
    <t>SEGUIMIENTO ANUAL AL PROGRAMA (RELACIONAR PROGRAMA)</t>
  </si>
  <si>
    <t>7 de 7</t>
  </si>
  <si>
    <t xml:space="preserve">PORCENTAJE DE MEJORAMIENTO </t>
  </si>
  <si>
    <t>GSI-AM-FO-19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</si>
</sst>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 #,##0.00_-;\-&quot;$&quot;\ * #,##0.00_-;_-&quot;$&quot;\ * &quot;-&quot;??_-;_-@_-"/>
    <numFmt numFmtId="43" formatCode="_-* #,##0.00_-;\-* #,##0.00_-;_-* &quot;-&quot;??_-;_-@_-"/>
    <numFmt numFmtId="164" formatCode="&quot;$&quot;#,##0"/>
    <numFmt numFmtId="165" formatCode="0.0"/>
    <numFmt numFmtId="166" formatCode="0.000"/>
    <numFmt numFmtId="167" formatCode="0.0%"/>
  </numFmts>
  <fonts count="53" x14ac:knownFonts="1">
    <font>
      <sz val="11"/>
      <color theme="1"/>
      <name val="Calibri"/>
      <scheme val="minor"/>
    </font>
    <font>
      <sz val="11"/>
      <color theme="1"/>
      <name val="Calibri"/>
      <family val="2"/>
      <scheme val="minor"/>
    </font>
    <font>
      <sz val="36"/>
      <color theme="1"/>
      <name val="Arial"/>
      <family val="2"/>
    </font>
    <font>
      <sz val="11"/>
      <name val="Calibri"/>
      <family val="2"/>
    </font>
    <font>
      <b/>
      <sz val="16"/>
      <color theme="1"/>
      <name val="Arial"/>
      <family val="2"/>
    </font>
    <font>
      <sz val="11"/>
      <color theme="1"/>
      <name val="Calibri"/>
      <family val="2"/>
    </font>
    <font>
      <b/>
      <sz val="36"/>
      <color theme="1"/>
      <name val="Arial"/>
      <family val="2"/>
    </font>
    <font>
      <b/>
      <sz val="20"/>
      <color theme="1"/>
      <name val="Arial"/>
      <family val="2"/>
    </font>
    <font>
      <sz val="16"/>
      <color theme="1"/>
      <name val="Arial"/>
      <family val="2"/>
    </font>
    <font>
      <sz val="14"/>
      <color theme="1"/>
      <name val="Arial"/>
      <family val="2"/>
    </font>
    <font>
      <sz val="14"/>
      <color rgb="FF7F7F7F"/>
      <name val="Arial"/>
      <family val="2"/>
    </font>
    <font>
      <b/>
      <sz val="14"/>
      <color theme="1"/>
      <name val="Arial"/>
      <family val="2"/>
    </font>
    <font>
      <sz val="14"/>
      <color rgb="FFFF0000"/>
      <name val="Arial"/>
      <family val="2"/>
    </font>
    <font>
      <b/>
      <sz val="16"/>
      <color theme="1"/>
      <name val="Calibri"/>
      <family val="2"/>
    </font>
    <font>
      <b/>
      <i/>
      <u/>
      <sz val="14"/>
      <color theme="1"/>
      <name val="Arial"/>
      <family val="2"/>
    </font>
    <font>
      <sz val="14"/>
      <color theme="1"/>
      <name val="Calibri"/>
      <family val="2"/>
    </font>
    <font>
      <b/>
      <sz val="12"/>
      <color theme="0"/>
      <name val="Arial"/>
      <family val="2"/>
    </font>
    <font>
      <b/>
      <sz val="10"/>
      <color theme="1"/>
      <name val="Arial"/>
      <family val="2"/>
    </font>
    <font>
      <b/>
      <sz val="12"/>
      <color theme="1"/>
      <name val="Arial"/>
      <family val="2"/>
    </font>
    <font>
      <vertAlign val="superscript"/>
      <sz val="14"/>
      <color theme="1"/>
      <name val="Arial"/>
      <family val="2"/>
    </font>
    <font>
      <sz val="20"/>
      <color theme="1"/>
      <name val="Arial"/>
      <family val="2"/>
    </font>
    <font>
      <sz val="20"/>
      <name val="Calibri"/>
      <family val="2"/>
    </font>
    <font>
      <b/>
      <sz val="11"/>
      <color theme="1"/>
      <name val="Calibri"/>
      <family val="2"/>
      <scheme val="minor"/>
    </font>
    <font>
      <b/>
      <sz val="10"/>
      <name val="Arial"/>
      <family val="2"/>
    </font>
    <font>
      <b/>
      <sz val="9"/>
      <color theme="1"/>
      <name val="Calibri"/>
      <family val="2"/>
      <scheme val="minor"/>
    </font>
    <font>
      <sz val="11"/>
      <color theme="1"/>
      <name val="Calibri"/>
      <family val="2"/>
      <scheme val="minor"/>
    </font>
    <font>
      <b/>
      <sz val="14"/>
      <name val="Arial"/>
      <family val="2"/>
    </font>
    <font>
      <sz val="14"/>
      <color theme="1"/>
      <name val="Calibri"/>
      <family val="2"/>
      <scheme val="minor"/>
    </font>
    <font>
      <b/>
      <sz val="14"/>
      <color theme="1"/>
      <name val="Calibri"/>
      <family val="2"/>
      <scheme val="minor"/>
    </font>
    <font>
      <sz val="9"/>
      <name val="Calibri"/>
      <family val="2"/>
      <scheme val="minor"/>
    </font>
    <font>
      <sz val="9"/>
      <color theme="1"/>
      <name val="Arial"/>
      <family val="2"/>
    </font>
    <font>
      <sz val="11"/>
      <color rgb="FF000000"/>
      <name val="Calibri"/>
      <family val="2"/>
    </font>
    <font>
      <b/>
      <sz val="14"/>
      <color rgb="FF000000"/>
      <name val="Arial"/>
      <family val="2"/>
    </font>
    <font>
      <b/>
      <sz val="16"/>
      <color rgb="FF000000"/>
      <name val="Arial"/>
      <family val="2"/>
    </font>
    <font>
      <b/>
      <sz val="14"/>
      <name val="Calibri"/>
      <family val="2"/>
    </font>
    <font>
      <b/>
      <sz val="16"/>
      <name val="Calibri"/>
      <family val="2"/>
    </font>
    <font>
      <sz val="8"/>
      <name val="Calibri"/>
      <family val="2"/>
      <scheme val="minor"/>
    </font>
    <font>
      <sz val="11"/>
      <color theme="1"/>
      <name val="Calibri"/>
      <family val="2"/>
      <scheme val="minor"/>
    </font>
    <font>
      <b/>
      <sz val="18"/>
      <color theme="1"/>
      <name val="Arial"/>
      <family val="2"/>
    </font>
    <font>
      <b/>
      <sz val="22"/>
      <color theme="1"/>
      <name val="Arial"/>
      <family val="2"/>
    </font>
    <font>
      <b/>
      <sz val="14"/>
      <color theme="2"/>
      <name val="Calibri"/>
      <family val="2"/>
      <scheme val="minor"/>
    </font>
    <font>
      <sz val="11"/>
      <color theme="0"/>
      <name val="Calibri"/>
      <family val="2"/>
    </font>
    <font>
      <b/>
      <sz val="20"/>
      <name val="Arial"/>
      <family val="2"/>
    </font>
    <font>
      <b/>
      <sz val="16"/>
      <color theme="0"/>
      <name val="Arial"/>
      <family val="2"/>
    </font>
    <font>
      <b/>
      <sz val="11"/>
      <color theme="0"/>
      <name val="Arial"/>
      <family val="2"/>
    </font>
    <font>
      <b/>
      <sz val="14"/>
      <color theme="0"/>
      <name val="Arial"/>
      <family val="2"/>
    </font>
    <font>
      <b/>
      <sz val="16"/>
      <color theme="0"/>
      <name val="Calibri"/>
      <family val="2"/>
    </font>
    <font>
      <sz val="14"/>
      <name val="Calibri"/>
      <family val="2"/>
    </font>
    <font>
      <b/>
      <sz val="20"/>
      <color theme="0"/>
      <name val="Arial"/>
      <family val="2"/>
    </font>
    <font>
      <sz val="14"/>
      <color theme="0"/>
      <name val="Arial"/>
      <family val="2"/>
    </font>
    <font>
      <b/>
      <sz val="10"/>
      <color theme="0"/>
      <name val="Arial"/>
      <family val="2"/>
    </font>
    <font>
      <b/>
      <sz val="16"/>
      <name val="Arial"/>
      <family val="2"/>
    </font>
    <font>
      <sz val="14"/>
      <color theme="0"/>
      <name val="Calibri"/>
      <family val="2"/>
    </font>
  </fonts>
  <fills count="30">
    <fill>
      <patternFill patternType="none"/>
    </fill>
    <fill>
      <patternFill patternType="gray125"/>
    </fill>
    <fill>
      <patternFill patternType="solid">
        <fgColor rgb="FF9999FF"/>
        <bgColor rgb="FF9999FF"/>
      </patternFill>
    </fill>
    <fill>
      <patternFill patternType="solid">
        <fgColor rgb="FFCCCCFF"/>
        <bgColor rgb="FFCCCCFF"/>
      </patternFill>
    </fill>
    <fill>
      <patternFill patternType="solid">
        <fgColor theme="0"/>
        <bgColor theme="0"/>
      </patternFill>
    </fill>
    <fill>
      <patternFill patternType="solid">
        <fgColor rgb="FF66FFFF"/>
        <bgColor rgb="FF66FFFF"/>
      </patternFill>
    </fill>
    <fill>
      <patternFill patternType="solid">
        <fgColor rgb="FF99CC00"/>
        <bgColor rgb="FF99CC00"/>
      </patternFill>
    </fill>
    <fill>
      <patternFill patternType="solid">
        <fgColor theme="4"/>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theme="0"/>
        <bgColor rgb="FFCCCCFF"/>
      </patternFill>
    </fill>
    <fill>
      <patternFill patternType="solid">
        <fgColor theme="0"/>
        <bgColor rgb="FF9999FF"/>
      </patternFill>
    </fill>
    <fill>
      <patternFill patternType="solid">
        <fgColor rgb="FF26783C"/>
        <bgColor rgb="FF8EAADB"/>
      </patternFill>
    </fill>
    <fill>
      <patternFill patternType="solid">
        <fgColor rgb="FF26783C"/>
        <bgColor indexed="64"/>
      </patternFill>
    </fill>
    <fill>
      <patternFill patternType="solid">
        <fgColor rgb="FF26783C"/>
        <bgColor rgb="FFCCCCFF"/>
      </patternFill>
    </fill>
    <fill>
      <patternFill patternType="solid">
        <fgColor rgb="FFB4B3B6"/>
        <bgColor rgb="FF9999FF"/>
      </patternFill>
    </fill>
    <fill>
      <patternFill patternType="solid">
        <fgColor rgb="FFB4B3B6"/>
        <bgColor indexed="64"/>
      </patternFill>
    </fill>
    <fill>
      <patternFill patternType="solid">
        <fgColor rgb="FF26783C"/>
        <bgColor rgb="FFB4C6E7"/>
      </patternFill>
    </fill>
    <fill>
      <patternFill patternType="solid">
        <fgColor rgb="FFB4B3B6"/>
        <bgColor rgb="FFFF99FF"/>
      </patternFill>
    </fill>
    <fill>
      <patternFill patternType="solid">
        <fgColor rgb="FF26783C"/>
        <bgColor rgb="FF66FFFF"/>
      </patternFill>
    </fill>
    <fill>
      <patternFill patternType="solid">
        <fgColor rgb="FFB4B3B6"/>
        <bgColor rgb="FF66FFFF"/>
      </patternFill>
    </fill>
    <fill>
      <patternFill patternType="solid">
        <fgColor rgb="FF26783C"/>
        <bgColor rgb="FF9999FF"/>
      </patternFill>
    </fill>
    <fill>
      <patternFill patternType="solid">
        <fgColor rgb="FF26783C"/>
        <bgColor rgb="FF99CC00"/>
      </patternFill>
    </fill>
    <fill>
      <patternFill patternType="solid">
        <fgColor rgb="FFB4B3B6"/>
        <bgColor rgb="FF99CC00"/>
      </patternFill>
    </fill>
    <fill>
      <patternFill patternType="solid">
        <fgColor rgb="FFB4B3B6"/>
        <bgColor rgb="FFD9E2F3"/>
      </patternFill>
    </fill>
    <fill>
      <patternFill patternType="solid">
        <fgColor rgb="FFB4B3B6"/>
        <bgColor rgb="FFCCCCFF"/>
      </patternFill>
    </fill>
    <fill>
      <patternFill patternType="solid">
        <fgColor rgb="FF26783C"/>
        <bgColor theme="0"/>
      </patternFill>
    </fill>
  </fills>
  <borders count="110">
    <border>
      <left/>
      <right/>
      <top/>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thin">
        <color rgb="FF000000"/>
      </left>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top/>
      <bottom style="medium">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style="medium">
        <color rgb="FF000000"/>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bottom style="double">
        <color rgb="FF000000"/>
      </bottom>
      <diagonal/>
    </border>
    <border>
      <left/>
      <right style="thin">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double">
        <color rgb="FF000000"/>
      </top>
      <bottom/>
      <diagonal/>
    </border>
    <border>
      <left style="medium">
        <color rgb="FF000000"/>
      </left>
      <right style="thin">
        <color rgb="FF000000"/>
      </right>
      <top/>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right style="medium">
        <color rgb="FF000000"/>
      </right>
      <top style="medium">
        <color rgb="FF000000"/>
      </top>
      <bottom/>
      <diagonal/>
    </border>
    <border>
      <left/>
      <right/>
      <top/>
      <bottom/>
      <diagonal/>
    </border>
    <border>
      <left/>
      <right style="medium">
        <color rgb="FF000000"/>
      </right>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style="medium">
        <color rgb="FF000000"/>
      </bottom>
      <diagonal/>
    </border>
    <border>
      <left/>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style="medium">
        <color rgb="FF000000"/>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right style="thin">
        <color auto="1"/>
      </right>
      <top/>
      <bottom/>
      <diagonal/>
    </border>
    <border>
      <left/>
      <right style="thin">
        <color rgb="FF000000"/>
      </right>
      <top/>
      <bottom style="medium">
        <color rgb="FF000000"/>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rgb="FF000000"/>
      </left>
      <right/>
      <top style="thin">
        <color rgb="FF000000"/>
      </top>
      <bottom/>
      <diagonal/>
    </border>
    <border>
      <left style="thin">
        <color auto="1"/>
      </left>
      <right/>
      <top/>
      <bottom style="thin">
        <color auto="1"/>
      </bottom>
      <diagonal/>
    </border>
    <border>
      <left style="medium">
        <color indexed="64"/>
      </left>
      <right style="thin">
        <color auto="1"/>
      </right>
      <top style="thin">
        <color auto="1"/>
      </top>
      <bottom/>
      <diagonal/>
    </border>
    <border>
      <left style="thin">
        <color auto="1"/>
      </left>
      <right/>
      <top style="thin">
        <color auto="1"/>
      </top>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thin">
        <color auto="1"/>
      </left>
      <right/>
      <top style="medium">
        <color indexed="64"/>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top/>
      <bottom style="thin">
        <color auto="1"/>
      </bottom>
      <diagonal/>
    </border>
    <border>
      <left/>
      <right style="medium">
        <color rgb="FF000000"/>
      </right>
      <top style="thin">
        <color indexed="64"/>
      </top>
      <bottom/>
      <diagonal/>
    </border>
    <border>
      <left style="medium">
        <color rgb="FF000000"/>
      </left>
      <right/>
      <top style="thin">
        <color indexed="64"/>
      </top>
      <bottom/>
      <diagonal/>
    </border>
    <border>
      <left/>
      <right style="medium">
        <color rgb="FF000000"/>
      </right>
      <top/>
      <bottom style="thin">
        <color indexed="64"/>
      </bottom>
      <diagonal/>
    </border>
    <border>
      <left style="medium">
        <color rgb="FF000000"/>
      </left>
      <right/>
      <top/>
      <bottom style="thin">
        <color indexed="64"/>
      </bottom>
      <diagonal/>
    </border>
    <border>
      <left style="thin">
        <color auto="1"/>
      </left>
      <right/>
      <top style="medium">
        <color rgb="FF000000"/>
      </top>
      <bottom/>
      <diagonal/>
    </border>
    <border>
      <left style="thin">
        <color auto="1"/>
      </left>
      <right/>
      <top/>
      <bottom style="medium">
        <color rgb="FF000000"/>
      </bottom>
      <diagonal/>
    </border>
  </borders>
  <cellStyleXfs count="4">
    <xf numFmtId="0" fontId="0" fillId="0" borderId="0"/>
    <xf numFmtId="44" fontId="25"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cellStyleXfs>
  <cellXfs count="685">
    <xf numFmtId="0" fontId="0" fillId="0" borderId="0" xfId="0"/>
    <xf numFmtId="0" fontId="5" fillId="0" borderId="0" xfId="0" applyFont="1"/>
    <xf numFmtId="0" fontId="11" fillId="0" borderId="25" xfId="0" applyFont="1" applyBorder="1" applyAlignment="1">
      <alignment horizontal="center" vertical="center"/>
    </xf>
    <xf numFmtId="0" fontId="11" fillId="0" borderId="26" xfId="0" applyFont="1" applyBorder="1" applyAlignment="1">
      <alignment horizontal="center" vertical="center"/>
    </xf>
    <xf numFmtId="0" fontId="11" fillId="0" borderId="1" xfId="0" applyFont="1" applyBorder="1" applyAlignment="1">
      <alignment horizontal="center" vertical="center"/>
    </xf>
    <xf numFmtId="0" fontId="11" fillId="0" borderId="31" xfId="0" applyFont="1" applyBorder="1" applyAlignment="1">
      <alignment horizontal="center" vertical="center"/>
    </xf>
    <xf numFmtId="0" fontId="11" fillId="0" borderId="32" xfId="0" applyFont="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20" xfId="0" applyFont="1" applyFill="1" applyBorder="1" applyAlignment="1">
      <alignment horizontal="center" vertical="center"/>
    </xf>
    <xf numFmtId="0" fontId="9" fillId="0" borderId="42"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44" xfId="0" applyFont="1" applyBorder="1" applyAlignment="1">
      <alignment horizontal="center" vertical="center" wrapText="1"/>
    </xf>
    <xf numFmtId="165" fontId="4" fillId="3" borderId="45" xfId="0" applyNumberFormat="1" applyFont="1" applyFill="1" applyBorder="1" applyAlignment="1">
      <alignment horizontal="center" vertical="center"/>
    </xf>
    <xf numFmtId="9" fontId="4" fillId="3" borderId="46" xfId="0" applyNumberFormat="1" applyFont="1" applyFill="1" applyBorder="1" applyAlignment="1">
      <alignment horizontal="center" vertical="center"/>
    </xf>
    <xf numFmtId="0" fontId="11" fillId="2" borderId="47" xfId="0" applyFont="1" applyFill="1" applyBorder="1" applyAlignment="1">
      <alignment horizontal="center" vertical="center"/>
    </xf>
    <xf numFmtId="165" fontId="4" fillId="3" borderId="47" xfId="0" applyNumberFormat="1" applyFont="1" applyFill="1" applyBorder="1" applyAlignment="1">
      <alignment horizontal="center" vertical="center"/>
    </xf>
    <xf numFmtId="9" fontId="4" fillId="3" borderId="48" xfId="0" applyNumberFormat="1" applyFont="1" applyFill="1" applyBorder="1" applyAlignment="1">
      <alignment horizontal="center" vertical="center"/>
    </xf>
    <xf numFmtId="0" fontId="11" fillId="2" borderId="49" xfId="0" applyFont="1" applyFill="1" applyBorder="1" applyAlignment="1">
      <alignment horizontal="center" vertical="center"/>
    </xf>
    <xf numFmtId="0" fontId="9" fillId="0" borderId="33" xfId="0" applyFont="1" applyBorder="1" applyAlignment="1">
      <alignment horizontal="center" vertical="center"/>
    </xf>
    <xf numFmtId="164" fontId="9" fillId="0" borderId="34" xfId="0" applyNumberFormat="1" applyFont="1" applyBorder="1" applyAlignment="1">
      <alignment horizontal="center" vertical="center" wrapText="1"/>
    </xf>
    <xf numFmtId="165" fontId="4" fillId="3" borderId="50" xfId="0" applyNumberFormat="1" applyFont="1" applyFill="1" applyBorder="1" applyAlignment="1">
      <alignment horizontal="center" vertical="center"/>
    </xf>
    <xf numFmtId="2" fontId="13" fillId="3" borderId="12" xfId="0" applyNumberFormat="1" applyFont="1" applyFill="1" applyBorder="1" applyAlignment="1">
      <alignment horizontal="center" vertical="center"/>
    </xf>
    <xf numFmtId="2" fontId="13" fillId="3" borderId="52"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165" fontId="13" fillId="3" borderId="19" xfId="0" applyNumberFormat="1" applyFont="1" applyFill="1" applyBorder="1" applyAlignment="1">
      <alignment horizontal="center" vertical="center"/>
    </xf>
    <xf numFmtId="9" fontId="13" fillId="3" borderId="19" xfId="0" applyNumberFormat="1" applyFont="1" applyFill="1" applyBorder="1" applyAlignment="1">
      <alignment horizontal="center" vertical="center"/>
    </xf>
    <xf numFmtId="1" fontId="9" fillId="0" borderId="28" xfId="0" applyNumberFormat="1" applyFont="1" applyBorder="1" applyAlignment="1">
      <alignment horizontal="center" vertical="center" wrapText="1"/>
    </xf>
    <xf numFmtId="1" fontId="9" fillId="4" borderId="26" xfId="0" applyNumberFormat="1" applyFont="1" applyFill="1" applyBorder="1" applyAlignment="1">
      <alignment horizontal="center" vertical="center"/>
    </xf>
    <xf numFmtId="1" fontId="9" fillId="0" borderId="44" xfId="0" applyNumberFormat="1" applyFont="1" applyBorder="1" applyAlignment="1">
      <alignment horizontal="center" vertical="center" wrapText="1"/>
    </xf>
    <xf numFmtId="165" fontId="4" fillId="3" borderId="46" xfId="0" applyNumberFormat="1" applyFont="1" applyFill="1" applyBorder="1" applyAlignment="1">
      <alignment horizontal="center" vertical="center"/>
    </xf>
    <xf numFmtId="165" fontId="4" fillId="3" borderId="48" xfId="0" applyNumberFormat="1" applyFont="1" applyFill="1" applyBorder="1" applyAlignment="1">
      <alignment horizontal="center" vertical="center"/>
    </xf>
    <xf numFmtId="165" fontId="4" fillId="3" borderId="49" xfId="0" applyNumberFormat="1" applyFont="1" applyFill="1" applyBorder="1" applyAlignment="1">
      <alignment horizontal="center" vertical="center"/>
    </xf>
    <xf numFmtId="2" fontId="11" fillId="3" borderId="56" xfId="0" applyNumberFormat="1" applyFont="1" applyFill="1" applyBorder="1" applyAlignment="1">
      <alignment horizontal="center" vertical="center"/>
    </xf>
    <xf numFmtId="2" fontId="11" fillId="3" borderId="57" xfId="0" applyNumberFormat="1" applyFont="1" applyFill="1" applyBorder="1" applyAlignment="1">
      <alignment horizontal="center" vertical="center"/>
    </xf>
    <xf numFmtId="2" fontId="11" fillId="3" borderId="58" xfId="0" applyNumberFormat="1" applyFont="1" applyFill="1" applyBorder="1" applyAlignment="1">
      <alignment horizontal="center" vertical="center"/>
    </xf>
    <xf numFmtId="165" fontId="4" fillId="3" borderId="19" xfId="0" applyNumberFormat="1" applyFont="1" applyFill="1" applyBorder="1" applyAlignment="1">
      <alignment horizontal="center" vertical="center"/>
    </xf>
    <xf numFmtId="165" fontId="4" fillId="0" borderId="0" xfId="0" applyNumberFormat="1" applyFont="1" applyAlignment="1">
      <alignment horizontal="center" vertical="center"/>
    </xf>
    <xf numFmtId="0" fontId="15" fillId="0" borderId="0" xfId="0" applyFont="1" applyAlignment="1">
      <alignment vertical="center"/>
    </xf>
    <xf numFmtId="0" fontId="15" fillId="0" borderId="0" xfId="0" applyFont="1"/>
    <xf numFmtId="0" fontId="16" fillId="0" borderId="0" xfId="0" applyFont="1" applyAlignment="1">
      <alignment vertical="center" wrapText="1"/>
    </xf>
    <xf numFmtId="0" fontId="4" fillId="4" borderId="59" xfId="0" applyFont="1" applyFill="1" applyBorder="1" applyAlignment="1">
      <alignment horizontal="left" vertical="center"/>
    </xf>
    <xf numFmtId="0" fontId="11" fillId="2" borderId="41" xfId="0" applyFont="1" applyFill="1" applyBorder="1" applyAlignment="1">
      <alignment horizontal="center" vertical="center" wrapText="1"/>
    </xf>
    <xf numFmtId="166" fontId="9" fillId="0" borderId="28" xfId="0" applyNumberFormat="1" applyFont="1" applyBorder="1" applyAlignment="1">
      <alignment horizontal="center" vertical="center" wrapText="1"/>
    </xf>
    <xf numFmtId="166" fontId="9" fillId="4" borderId="26" xfId="0" applyNumberFormat="1" applyFont="1" applyFill="1" applyBorder="1" applyAlignment="1">
      <alignment horizontal="center" vertical="center"/>
    </xf>
    <xf numFmtId="166" fontId="9" fillId="0" borderId="44" xfId="0" applyNumberFormat="1" applyFont="1" applyBorder="1" applyAlignment="1">
      <alignment horizontal="center" vertical="center" wrapText="1"/>
    </xf>
    <xf numFmtId="2" fontId="11" fillId="3" borderId="13" xfId="0" applyNumberFormat="1" applyFont="1" applyFill="1" applyBorder="1" applyAlignment="1">
      <alignment horizontal="center" vertical="center"/>
    </xf>
    <xf numFmtId="0" fontId="4" fillId="4" borderId="59" xfId="0" applyFont="1" applyFill="1" applyBorder="1" applyAlignment="1">
      <alignment horizontal="center" vertical="center"/>
    </xf>
    <xf numFmtId="0" fontId="17" fillId="0" borderId="0" xfId="0" applyFont="1" applyAlignment="1">
      <alignment horizontal="center" vertical="center" textRotation="90" wrapText="1"/>
    </xf>
    <xf numFmtId="0" fontId="11" fillId="0" borderId="0" xfId="0" applyFont="1" applyAlignment="1">
      <alignment horizontal="center" vertical="center" wrapText="1"/>
    </xf>
    <xf numFmtId="2" fontId="11" fillId="0" borderId="0" xfId="0" applyNumberFormat="1" applyFont="1" applyAlignment="1">
      <alignment horizontal="center" vertical="center"/>
    </xf>
    <xf numFmtId="0" fontId="4" fillId="0" borderId="0" xfId="0" applyFont="1" applyAlignment="1">
      <alignment horizontal="center" vertical="center"/>
    </xf>
    <xf numFmtId="0" fontId="18" fillId="6" borderId="12" xfId="0" applyFont="1" applyFill="1" applyBorder="1" applyAlignment="1">
      <alignment horizontal="center" vertical="center" textRotation="90" wrapText="1"/>
    </xf>
    <xf numFmtId="0" fontId="22" fillId="0" borderId="75" xfId="0" applyFont="1" applyBorder="1" applyAlignment="1">
      <alignment horizontal="center" vertical="center"/>
    </xf>
    <xf numFmtId="0" fontId="24" fillId="0" borderId="75" xfId="0" applyFont="1" applyBorder="1" applyAlignment="1">
      <alignment horizontal="center" vertical="center" wrapText="1"/>
    </xf>
    <xf numFmtId="0" fontId="0" fillId="0" borderId="75" xfId="0" applyBorder="1" applyAlignment="1">
      <alignment horizontal="center" vertical="center"/>
    </xf>
    <xf numFmtId="164" fontId="9" fillId="0" borderId="86" xfId="0" applyNumberFormat="1" applyFont="1" applyBorder="1" applyAlignment="1">
      <alignment vertical="center" wrapText="1"/>
    </xf>
    <xf numFmtId="0" fontId="27" fillId="0" borderId="0" xfId="0" applyFont="1"/>
    <xf numFmtId="0" fontId="28" fillId="0" borderId="0" xfId="0" applyFont="1" applyAlignment="1">
      <alignment horizontal="center"/>
    </xf>
    <xf numFmtId="0" fontId="28" fillId="0" borderId="75" xfId="0" applyFont="1" applyBorder="1" applyAlignment="1">
      <alignment horizontal="center" vertical="center"/>
    </xf>
    <xf numFmtId="0" fontId="28" fillId="0" borderId="76" xfId="0" applyFont="1" applyBorder="1"/>
    <xf numFmtId="0" fontId="27" fillId="0" borderId="75" xfId="0" applyFont="1" applyBorder="1" applyAlignment="1">
      <alignment horizontal="center" vertical="center"/>
    </xf>
    <xf numFmtId="0" fontId="28" fillId="0" borderId="78" xfId="0" applyFont="1" applyBorder="1" applyAlignment="1">
      <alignment horizontal="center" vertical="center"/>
    </xf>
    <xf numFmtId="0" fontId="27" fillId="0" borderId="81" xfId="0" applyFont="1" applyBorder="1"/>
    <xf numFmtId="0" fontId="27" fillId="8" borderId="75" xfId="0" applyFont="1" applyFill="1" applyBorder="1"/>
    <xf numFmtId="0" fontId="27" fillId="0" borderId="79" xfId="0" applyFont="1" applyBorder="1"/>
    <xf numFmtId="0" fontId="27" fillId="0" borderId="59" xfId="0" applyFont="1" applyBorder="1"/>
    <xf numFmtId="0" fontId="27" fillId="0" borderId="84" xfId="0" applyFont="1" applyBorder="1"/>
    <xf numFmtId="0" fontId="28" fillId="0" borderId="75" xfId="0" applyFont="1" applyBorder="1" applyAlignment="1">
      <alignment horizontal="center" vertical="center" wrapText="1"/>
    </xf>
    <xf numFmtId="0" fontId="27" fillId="0" borderId="81" xfId="0" applyFont="1" applyBorder="1" applyAlignment="1">
      <alignment horizontal="center" vertical="center"/>
    </xf>
    <xf numFmtId="0" fontId="27" fillId="8" borderId="75" xfId="0" applyFont="1" applyFill="1" applyBorder="1" applyAlignment="1">
      <alignment horizontal="center" vertical="center"/>
    </xf>
    <xf numFmtId="0" fontId="24" fillId="0" borderId="89" xfId="0" applyFont="1" applyBorder="1" applyAlignment="1">
      <alignment horizontal="center"/>
    </xf>
    <xf numFmtId="0" fontId="24" fillId="0" borderId="0" xfId="0" applyFont="1" applyAlignment="1">
      <alignment horizontal="center"/>
    </xf>
    <xf numFmtId="0" fontId="24" fillId="0" borderId="77" xfId="0" applyFont="1" applyBorder="1" applyAlignment="1">
      <alignment horizontal="center" vertical="center"/>
    </xf>
    <xf numFmtId="0" fontId="24" fillId="0" borderId="78" xfId="0" applyFont="1" applyBorder="1" applyAlignment="1">
      <alignment horizontal="center" vertical="center"/>
    </xf>
    <xf numFmtId="0" fontId="24" fillId="0" borderId="90" xfId="0" applyFont="1" applyBorder="1" applyAlignment="1">
      <alignment horizontal="center" vertical="center"/>
    </xf>
    <xf numFmtId="0" fontId="24" fillId="0" borderId="76" xfId="0" applyFont="1" applyBorder="1" applyAlignment="1">
      <alignment horizontal="center" vertical="center" wrapText="1"/>
    </xf>
    <xf numFmtId="0" fontId="24" fillId="0" borderId="91" xfId="0" applyFont="1" applyBorder="1" applyAlignment="1">
      <alignment horizontal="center" vertical="center" wrapText="1"/>
    </xf>
    <xf numFmtId="0" fontId="24" fillId="0" borderId="76" xfId="0" applyFont="1" applyBorder="1"/>
    <xf numFmtId="0" fontId="29" fillId="0" borderId="75" xfId="0" applyFont="1" applyBorder="1"/>
    <xf numFmtId="1" fontId="30" fillId="11" borderId="75" xfId="0" applyNumberFormat="1" applyFont="1" applyFill="1" applyBorder="1" applyAlignment="1">
      <alignment vertical="center" wrapText="1"/>
    </xf>
    <xf numFmtId="0" fontId="11" fillId="0" borderId="66" xfId="0" applyFont="1" applyBorder="1" applyAlignment="1">
      <alignment horizontal="center" vertical="center"/>
    </xf>
    <xf numFmtId="165" fontId="4" fillId="3" borderId="68" xfId="0" applyNumberFormat="1" applyFont="1" applyFill="1" applyBorder="1" applyAlignment="1">
      <alignment horizontal="center" vertical="center"/>
    </xf>
    <xf numFmtId="0" fontId="14" fillId="0" borderId="0" xfId="0" applyFont="1" applyAlignment="1">
      <alignment horizontal="center" vertical="center"/>
    </xf>
    <xf numFmtId="0" fontId="11" fillId="0" borderId="33" xfId="0" applyFont="1" applyBorder="1" applyAlignment="1">
      <alignment horizontal="center" vertical="center"/>
    </xf>
    <xf numFmtId="0" fontId="3" fillId="0" borderId="59" xfId="0" applyFont="1" applyBorder="1"/>
    <xf numFmtId="0" fontId="11" fillId="0" borderId="27" xfId="0" applyFont="1" applyBorder="1" applyAlignment="1">
      <alignment horizontal="center" vertical="center"/>
    </xf>
    <xf numFmtId="0" fontId="11" fillId="0" borderId="28" xfId="0" applyFont="1" applyBorder="1" applyAlignment="1">
      <alignment horizontal="center" vertical="center"/>
    </xf>
    <xf numFmtId="0" fontId="11" fillId="0" borderId="63" xfId="0" applyFont="1" applyBorder="1" applyAlignment="1">
      <alignment horizontal="center" vertical="center"/>
    </xf>
    <xf numFmtId="0" fontId="11" fillId="0" borderId="75" xfId="0" applyFont="1" applyBorder="1" applyAlignment="1">
      <alignment horizontal="center" vertical="center"/>
    </xf>
    <xf numFmtId="0" fontId="11" fillId="0" borderId="34" xfId="0" applyFont="1" applyBorder="1" applyAlignment="1">
      <alignment horizontal="center" vertical="center"/>
    </xf>
    <xf numFmtId="0" fontId="11" fillId="0" borderId="92" xfId="0" applyFont="1" applyBorder="1" applyAlignment="1">
      <alignment horizontal="center" vertical="center"/>
    </xf>
    <xf numFmtId="0" fontId="5" fillId="0" borderId="75" xfId="0" applyFont="1" applyBorder="1"/>
    <xf numFmtId="166" fontId="9" fillId="0" borderId="75" xfId="0" applyNumberFormat="1" applyFont="1" applyBorder="1" applyAlignment="1">
      <alignment horizontal="center" vertical="center" wrapText="1"/>
    </xf>
    <xf numFmtId="0" fontId="9" fillId="0" borderId="75" xfId="0" applyFont="1" applyBorder="1" applyAlignment="1">
      <alignment horizontal="center" vertical="center" wrapText="1"/>
    </xf>
    <xf numFmtId="0" fontId="27" fillId="0" borderId="75" xfId="0" applyFont="1" applyBorder="1" applyAlignment="1">
      <alignment horizontal="center"/>
    </xf>
    <xf numFmtId="0" fontId="8" fillId="0" borderId="20" xfId="0" applyFont="1" applyBorder="1" applyAlignment="1">
      <alignment vertical="center" wrapText="1"/>
    </xf>
    <xf numFmtId="0" fontId="5" fillId="0" borderId="59" xfId="0" applyFont="1" applyBorder="1"/>
    <xf numFmtId="0" fontId="3" fillId="0" borderId="11" xfId="0" applyFont="1" applyBorder="1"/>
    <xf numFmtId="0" fontId="3" fillId="0" borderId="53" xfId="0" applyFont="1" applyBorder="1"/>
    <xf numFmtId="0" fontId="9" fillId="4" borderId="11" xfId="0" applyFont="1" applyFill="1" applyBorder="1" applyAlignment="1">
      <alignment horizontal="left" vertical="center"/>
    </xf>
    <xf numFmtId="165" fontId="9" fillId="4" borderId="11" xfId="0" applyNumberFormat="1" applyFont="1" applyFill="1" applyBorder="1" applyAlignment="1">
      <alignment horizontal="center" vertical="center"/>
    </xf>
    <xf numFmtId="0" fontId="28" fillId="0" borderId="87" xfId="0" applyFont="1" applyBorder="1" applyAlignment="1">
      <alignment horizontal="center" vertical="center"/>
    </xf>
    <xf numFmtId="0" fontId="27" fillId="0" borderId="87" xfId="0" applyFont="1" applyBorder="1" applyAlignment="1">
      <alignment horizontal="center" vertical="center"/>
    </xf>
    <xf numFmtId="0" fontId="28" fillId="0" borderId="86" xfId="0" applyFont="1" applyBorder="1" applyAlignment="1">
      <alignment horizontal="center" vertical="center"/>
    </xf>
    <xf numFmtId="0" fontId="28" fillId="0" borderId="93" xfId="0" applyFont="1" applyBorder="1" applyAlignment="1">
      <alignment horizontal="center" vertical="center"/>
    </xf>
    <xf numFmtId="0" fontId="28" fillId="0" borderId="94" xfId="0" applyFont="1" applyBorder="1" applyAlignment="1">
      <alignment horizontal="center"/>
    </xf>
    <xf numFmtId="0" fontId="26" fillId="0" borderId="81" xfId="0" applyFont="1" applyBorder="1" applyAlignment="1">
      <alignment horizontal="center" vertical="center"/>
    </xf>
    <xf numFmtId="0" fontId="26" fillId="0" borderId="95" xfId="0" applyFont="1" applyBorder="1" applyAlignment="1">
      <alignment horizontal="center" vertical="center"/>
    </xf>
    <xf numFmtId="0" fontId="28" fillId="0" borderId="96" xfId="0" applyFont="1" applyBorder="1" applyAlignment="1">
      <alignment horizontal="center" vertical="center"/>
    </xf>
    <xf numFmtId="0" fontId="28" fillId="0" borderId="88" xfId="0" applyFont="1" applyBorder="1" applyAlignment="1">
      <alignment horizontal="center" vertical="center"/>
    </xf>
    <xf numFmtId="0" fontId="28" fillId="0" borderId="97" xfId="0" applyFont="1" applyBorder="1"/>
    <xf numFmtId="0" fontId="27" fillId="8" borderId="80" xfId="0" applyFont="1" applyFill="1" applyBorder="1"/>
    <xf numFmtId="0" fontId="28" fillId="0" borderId="98" xfId="0" applyFont="1" applyBorder="1" applyAlignment="1">
      <alignment horizontal="center" vertical="center"/>
    </xf>
    <xf numFmtId="0" fontId="27" fillId="0" borderId="95" xfId="0" applyFont="1" applyBorder="1"/>
    <xf numFmtId="0" fontId="27" fillId="8" borderId="87" xfId="0" applyFont="1" applyFill="1" applyBorder="1"/>
    <xf numFmtId="0" fontId="28" fillId="0" borderId="99" xfId="0" applyFont="1" applyBorder="1" applyAlignment="1">
      <alignment horizontal="center" vertical="center"/>
    </xf>
    <xf numFmtId="0" fontId="28" fillId="0" borderId="86" xfId="0" applyFont="1" applyBorder="1" applyAlignment="1">
      <alignment horizontal="center" vertical="center" wrapText="1"/>
    </xf>
    <xf numFmtId="0" fontId="27" fillId="0" borderId="95" xfId="0" applyFont="1" applyBorder="1" applyAlignment="1">
      <alignment horizontal="center" vertical="center"/>
    </xf>
    <xf numFmtId="0" fontId="27" fillId="8" borderId="87" xfId="0" applyFont="1" applyFill="1" applyBorder="1" applyAlignment="1">
      <alignment horizontal="center" vertical="center"/>
    </xf>
    <xf numFmtId="0" fontId="38" fillId="0" borderId="0" xfId="0" applyFont="1" applyAlignment="1">
      <alignment horizontal="center" vertical="center"/>
    </xf>
    <xf numFmtId="0" fontId="39" fillId="0" borderId="0" xfId="0" applyFont="1" applyAlignment="1">
      <alignment horizontal="center" vertical="center"/>
    </xf>
    <xf numFmtId="0" fontId="31" fillId="0" borderId="75" xfId="0" applyFont="1" applyBorder="1" applyAlignment="1">
      <alignment horizontal="center"/>
    </xf>
    <xf numFmtId="0" fontId="29" fillId="0" borderId="75" xfId="0" applyFont="1" applyBorder="1" applyAlignment="1">
      <alignment horizontal="center" vertical="center"/>
    </xf>
    <xf numFmtId="1" fontId="29" fillId="0" borderId="75" xfId="0" applyNumberFormat="1" applyFont="1" applyBorder="1" applyAlignment="1">
      <alignment horizontal="center" vertical="center"/>
    </xf>
    <xf numFmtId="0" fontId="29" fillId="0" borderId="91" xfId="0" applyFont="1" applyBorder="1" applyAlignment="1">
      <alignment horizontal="center" vertical="center"/>
    </xf>
    <xf numFmtId="1" fontId="30" fillId="11" borderId="75" xfId="0" applyNumberFormat="1" applyFont="1" applyFill="1" applyBorder="1" applyAlignment="1">
      <alignment horizontal="center" vertical="center" wrapText="1"/>
    </xf>
    <xf numFmtId="0" fontId="0" fillId="0" borderId="75" xfId="0" applyBorder="1"/>
    <xf numFmtId="0" fontId="9" fillId="0" borderId="33" xfId="0" applyFont="1" applyBorder="1" applyAlignment="1">
      <alignment horizontal="center" vertical="center" wrapText="1"/>
    </xf>
    <xf numFmtId="0" fontId="28" fillId="7" borderId="73" xfId="0" applyFont="1" applyFill="1" applyBorder="1" applyAlignment="1">
      <alignment horizontal="center" wrapText="1"/>
    </xf>
    <xf numFmtId="0" fontId="28" fillId="7" borderId="83" xfId="0" applyFont="1" applyFill="1" applyBorder="1" applyAlignment="1">
      <alignment horizontal="center" wrapText="1"/>
    </xf>
    <xf numFmtId="0" fontId="40" fillId="7" borderId="72" xfId="0" applyFont="1" applyFill="1" applyBorder="1" applyAlignment="1">
      <alignment horizontal="center" wrapText="1"/>
    </xf>
    <xf numFmtId="0" fontId="5" fillId="0" borderId="0" xfId="0" applyFont="1" applyAlignment="1">
      <alignment horizontal="center"/>
    </xf>
    <xf numFmtId="0" fontId="0" fillId="0" borderId="100" xfId="0" applyBorder="1"/>
    <xf numFmtId="0" fontId="0" fillId="0" borderId="101" xfId="0" applyBorder="1"/>
    <xf numFmtId="0" fontId="43" fillId="17" borderId="12" xfId="0" applyFont="1" applyFill="1" applyBorder="1" applyAlignment="1">
      <alignment vertical="center"/>
    </xf>
    <xf numFmtId="0" fontId="43" fillId="17" borderId="10" xfId="0" applyFont="1" applyFill="1" applyBorder="1" applyAlignment="1">
      <alignment horizontal="center" vertical="center"/>
    </xf>
    <xf numFmtId="0" fontId="41" fillId="16" borderId="11" xfId="0" applyFont="1" applyFill="1" applyBorder="1"/>
    <xf numFmtId="0" fontId="43" fillId="17" borderId="13" xfId="0" applyFont="1" applyFill="1" applyBorder="1" applyAlignment="1">
      <alignment horizontal="center" vertical="center" wrapText="1"/>
    </xf>
    <xf numFmtId="0" fontId="0" fillId="0" borderId="84" xfId="0" applyBorder="1"/>
    <xf numFmtId="0" fontId="43" fillId="20" borderId="19" xfId="0" applyFont="1" applyFill="1" applyBorder="1" applyAlignment="1">
      <alignment horizontal="center" vertical="center" wrapText="1"/>
    </xf>
    <xf numFmtId="0" fontId="43" fillId="20" borderId="12" xfId="0" applyFont="1" applyFill="1" applyBorder="1" applyAlignment="1">
      <alignment horizontal="center" vertical="center"/>
    </xf>
    <xf numFmtId="0" fontId="43" fillId="20" borderId="13" xfId="0" applyFont="1" applyFill="1" applyBorder="1" applyAlignment="1">
      <alignment horizontal="center" vertical="center"/>
    </xf>
    <xf numFmtId="0" fontId="43" fillId="20" borderId="20" xfId="0" applyFont="1" applyFill="1" applyBorder="1" applyAlignment="1">
      <alignment horizontal="center" vertical="center"/>
    </xf>
    <xf numFmtId="0" fontId="11" fillId="21" borderId="24" xfId="0" applyFont="1" applyFill="1" applyBorder="1" applyAlignment="1">
      <alignment horizontal="center" vertical="center"/>
    </xf>
    <xf numFmtId="0" fontId="11" fillId="22" borderId="30" xfId="0" applyFont="1" applyFill="1" applyBorder="1" applyAlignment="1">
      <alignment horizontal="center" vertical="center"/>
    </xf>
    <xf numFmtId="0" fontId="11" fillId="21" borderId="25" xfId="0" applyFont="1" applyFill="1" applyBorder="1" applyAlignment="1">
      <alignment horizontal="center" vertical="center"/>
    </xf>
    <xf numFmtId="0" fontId="11" fillId="22" borderId="31" xfId="0" applyFont="1" applyFill="1" applyBorder="1" applyAlignment="1">
      <alignment horizontal="center" vertical="center"/>
    </xf>
    <xf numFmtId="0" fontId="11" fillId="18" borderId="41" xfId="0" applyFont="1" applyFill="1" applyBorder="1" applyAlignment="1">
      <alignment horizontal="center" vertical="center"/>
    </xf>
    <xf numFmtId="0" fontId="4" fillId="18" borderId="12" xfId="0" applyFont="1" applyFill="1" applyBorder="1" applyAlignment="1">
      <alignment horizontal="center" vertical="center"/>
    </xf>
    <xf numFmtId="0" fontId="4" fillId="18" borderId="13" xfId="0" applyFont="1" applyFill="1" applyBorder="1" applyAlignment="1">
      <alignment horizontal="center" vertical="center"/>
    </xf>
    <xf numFmtId="0" fontId="4" fillId="18" borderId="20" xfId="0" applyFont="1" applyFill="1" applyBorder="1" applyAlignment="1">
      <alignment horizontal="center" vertical="center"/>
    </xf>
    <xf numFmtId="0" fontId="11" fillId="18" borderId="47" xfId="0" applyFont="1" applyFill="1" applyBorder="1" applyAlignment="1">
      <alignment horizontal="center" vertical="center"/>
    </xf>
    <xf numFmtId="0" fontId="11" fillId="18" borderId="49" xfId="0" applyFont="1" applyFill="1" applyBorder="1" applyAlignment="1">
      <alignment horizontal="center" vertical="center"/>
    </xf>
    <xf numFmtId="165" fontId="43" fillId="17" borderId="19" xfId="0" applyNumberFormat="1" applyFont="1" applyFill="1" applyBorder="1" applyAlignment="1">
      <alignment horizontal="center" vertical="center"/>
    </xf>
    <xf numFmtId="165" fontId="43" fillId="17" borderId="46" xfId="0" applyNumberFormat="1" applyFont="1" applyFill="1" applyBorder="1" applyAlignment="1">
      <alignment horizontal="center" vertical="center"/>
    </xf>
    <xf numFmtId="165" fontId="46" fillId="17" borderId="19" xfId="0" applyNumberFormat="1" applyFont="1" applyFill="1" applyBorder="1" applyAlignment="1">
      <alignment horizontal="center" vertical="center"/>
    </xf>
    <xf numFmtId="9" fontId="46" fillId="17" borderId="19" xfId="0" applyNumberFormat="1" applyFont="1" applyFill="1" applyBorder="1" applyAlignment="1">
      <alignment horizontal="center" vertical="center"/>
    </xf>
    <xf numFmtId="9" fontId="43" fillId="17" borderId="48" xfId="0" applyNumberFormat="1" applyFont="1" applyFill="1" applyBorder="1" applyAlignment="1">
      <alignment horizontal="center" vertical="center"/>
    </xf>
    <xf numFmtId="165" fontId="43" fillId="17" borderId="47" xfId="0" applyNumberFormat="1" applyFont="1" applyFill="1" applyBorder="1" applyAlignment="1">
      <alignment horizontal="center" vertical="center"/>
    </xf>
    <xf numFmtId="165" fontId="43" fillId="17" borderId="50" xfId="0" applyNumberFormat="1" applyFont="1" applyFill="1" applyBorder="1" applyAlignment="1">
      <alignment horizontal="center" vertical="center"/>
    </xf>
    <xf numFmtId="165" fontId="43" fillId="17" borderId="2" xfId="0" applyNumberFormat="1" applyFont="1" applyFill="1" applyBorder="1" applyAlignment="1">
      <alignment horizontal="center" vertical="center"/>
    </xf>
    <xf numFmtId="9" fontId="43" fillId="17" borderId="46" xfId="0" applyNumberFormat="1" applyFont="1" applyFill="1" applyBorder="1" applyAlignment="1">
      <alignment horizontal="center" vertical="center"/>
    </xf>
    <xf numFmtId="165" fontId="43" fillId="17" borderId="6" xfId="0" applyNumberFormat="1" applyFont="1" applyFill="1" applyBorder="1" applyAlignment="1">
      <alignment horizontal="center" vertical="center"/>
    </xf>
    <xf numFmtId="44" fontId="43" fillId="17" borderId="49" xfId="1" applyFont="1" applyFill="1" applyBorder="1" applyAlignment="1">
      <alignment horizontal="center" vertical="center"/>
    </xf>
    <xf numFmtId="0" fontId="11" fillId="26" borderId="12" xfId="0" applyFont="1" applyFill="1" applyBorder="1" applyAlignment="1">
      <alignment horizontal="center" vertical="center" textRotation="90" wrapText="1"/>
    </xf>
    <xf numFmtId="0" fontId="11" fillId="18" borderId="41" xfId="0" applyFont="1" applyFill="1" applyBorder="1" applyAlignment="1">
      <alignment horizontal="center" vertical="center" wrapText="1"/>
    </xf>
    <xf numFmtId="0" fontId="15" fillId="28" borderId="59" xfId="0" applyFont="1" applyFill="1" applyBorder="1" applyAlignment="1">
      <alignment horizontal="center" vertical="center"/>
    </xf>
    <xf numFmtId="0" fontId="15" fillId="28" borderId="60" xfId="0" applyFont="1" applyFill="1" applyBorder="1" applyAlignment="1">
      <alignment horizontal="center" vertical="center"/>
    </xf>
    <xf numFmtId="0" fontId="14" fillId="28" borderId="59" xfId="0" applyFont="1" applyFill="1" applyBorder="1" applyAlignment="1">
      <alignment horizontal="center" vertical="center"/>
    </xf>
    <xf numFmtId="0" fontId="45" fillId="24" borderId="19" xfId="0" applyFont="1" applyFill="1" applyBorder="1" applyAlignment="1">
      <alignment horizontal="right" vertical="center" wrapText="1"/>
    </xf>
    <xf numFmtId="0" fontId="9" fillId="28" borderId="26" xfId="0" applyFont="1" applyFill="1" applyBorder="1" applyAlignment="1">
      <alignment horizontal="center" vertical="center" wrapText="1"/>
    </xf>
    <xf numFmtId="14" fontId="9" fillId="28" borderId="44" xfId="0" applyNumberFormat="1" applyFont="1" applyFill="1" applyBorder="1" applyAlignment="1">
      <alignment horizontal="center" vertical="center" wrapText="1"/>
    </xf>
    <xf numFmtId="0" fontId="9" fillId="28" borderId="44" xfId="0" applyFont="1" applyFill="1" applyBorder="1" applyAlignment="1">
      <alignment horizontal="center" vertical="center" wrapText="1"/>
    </xf>
    <xf numFmtId="0" fontId="9" fillId="28" borderId="66" xfId="0" applyFont="1" applyFill="1" applyBorder="1" applyAlignment="1">
      <alignment horizontal="center" vertical="center" wrapText="1"/>
    </xf>
    <xf numFmtId="44" fontId="43" fillId="28" borderId="68" xfId="1" applyFont="1" applyFill="1" applyBorder="1" applyAlignment="1">
      <alignment horizontal="center" vertical="center"/>
    </xf>
    <xf numFmtId="165" fontId="43" fillId="28" borderId="50" xfId="0" applyNumberFormat="1" applyFont="1" applyFill="1" applyBorder="1" applyAlignment="1">
      <alignment horizontal="center" vertical="center"/>
    </xf>
    <xf numFmtId="0" fontId="45" fillId="24" borderId="41" xfId="0" applyFont="1" applyFill="1" applyBorder="1" applyAlignment="1">
      <alignment horizontal="center" vertical="center"/>
    </xf>
    <xf numFmtId="0" fontId="45" fillId="24" borderId="47" xfId="0" applyFont="1" applyFill="1" applyBorder="1" applyAlignment="1">
      <alignment horizontal="center" vertical="center"/>
    </xf>
    <xf numFmtId="0" fontId="45" fillId="24" borderId="49" xfId="0" applyFont="1" applyFill="1" applyBorder="1" applyAlignment="1">
      <alignment horizontal="center" vertical="center"/>
    </xf>
    <xf numFmtId="0" fontId="45" fillId="24" borderId="41" xfId="0" applyFont="1" applyFill="1" applyBorder="1" applyAlignment="1">
      <alignment horizontal="center" vertical="center" wrapText="1"/>
    </xf>
    <xf numFmtId="165" fontId="43" fillId="28" borderId="46" xfId="0" applyNumberFormat="1" applyFont="1" applyFill="1" applyBorder="1" applyAlignment="1">
      <alignment horizontal="center" vertical="center"/>
    </xf>
    <xf numFmtId="165" fontId="4" fillId="28" borderId="46" xfId="0" applyNumberFormat="1" applyFont="1" applyFill="1" applyBorder="1" applyAlignment="1">
      <alignment horizontal="center" vertical="center"/>
    </xf>
    <xf numFmtId="2" fontId="13" fillId="28" borderId="52" xfId="0" applyNumberFormat="1" applyFont="1" applyFill="1" applyBorder="1" applyAlignment="1">
      <alignment horizontal="center" vertical="center"/>
    </xf>
    <xf numFmtId="2" fontId="13" fillId="28" borderId="57" xfId="0" applyNumberFormat="1" applyFont="1" applyFill="1" applyBorder="1" applyAlignment="1">
      <alignment horizontal="center" vertical="center"/>
    </xf>
    <xf numFmtId="165" fontId="13" fillId="28" borderId="19" xfId="0" applyNumberFormat="1" applyFont="1" applyFill="1" applyBorder="1" applyAlignment="1">
      <alignment horizontal="center" vertical="center"/>
    </xf>
    <xf numFmtId="9" fontId="13" fillId="28" borderId="19" xfId="0" applyNumberFormat="1" applyFont="1" applyFill="1" applyBorder="1" applyAlignment="1">
      <alignment horizontal="center" vertical="center"/>
    </xf>
    <xf numFmtId="165" fontId="4" fillId="28" borderId="45" xfId="0" applyNumberFormat="1" applyFont="1" applyFill="1" applyBorder="1" applyAlignment="1">
      <alignment horizontal="center" vertical="center"/>
    </xf>
    <xf numFmtId="9" fontId="4" fillId="28" borderId="48" xfId="0" applyNumberFormat="1" applyFont="1" applyFill="1" applyBorder="1" applyAlignment="1">
      <alignment horizontal="center" vertical="center"/>
    </xf>
    <xf numFmtId="165" fontId="4" fillId="28" borderId="47" xfId="0" applyNumberFormat="1" applyFont="1" applyFill="1" applyBorder="1" applyAlignment="1">
      <alignment horizontal="center" vertical="center"/>
    </xf>
    <xf numFmtId="0" fontId="4" fillId="4" borderId="75" xfId="0" applyFont="1" applyFill="1" applyBorder="1" applyAlignment="1">
      <alignment horizontal="center" vertical="center"/>
    </xf>
    <xf numFmtId="0" fontId="4" fillId="4" borderId="75" xfId="0" applyFont="1" applyFill="1" applyBorder="1" applyAlignment="1">
      <alignment horizontal="center" vertical="center" wrapText="1"/>
    </xf>
    <xf numFmtId="0" fontId="43" fillId="29" borderId="59" xfId="0" applyFont="1" applyFill="1" applyBorder="1" applyAlignment="1">
      <alignment horizontal="left" vertical="center"/>
    </xf>
    <xf numFmtId="0" fontId="43" fillId="24" borderId="12" xfId="0" applyFont="1" applyFill="1" applyBorder="1" applyAlignment="1">
      <alignment horizontal="center" vertical="center"/>
    </xf>
    <xf numFmtId="0" fontId="43" fillId="24" borderId="13" xfId="0" applyFont="1" applyFill="1" applyBorder="1" applyAlignment="1">
      <alignment horizontal="center" vertical="center"/>
    </xf>
    <xf numFmtId="0" fontId="43" fillId="24" borderId="20" xfId="0" applyFont="1" applyFill="1" applyBorder="1" applyAlignment="1">
      <alignment horizontal="center" vertical="center"/>
    </xf>
    <xf numFmtId="0" fontId="11" fillId="18" borderId="68" xfId="0" applyFont="1" applyFill="1" applyBorder="1" applyAlignment="1">
      <alignment horizontal="center" vertical="center"/>
    </xf>
    <xf numFmtId="2" fontId="13" fillId="28" borderId="12" xfId="0" applyNumberFormat="1" applyFont="1" applyFill="1" applyBorder="1" applyAlignment="1">
      <alignment horizontal="center" vertical="center"/>
    </xf>
    <xf numFmtId="2" fontId="13" fillId="28" borderId="53" xfId="0" applyNumberFormat="1" applyFont="1" applyFill="1" applyBorder="1" applyAlignment="1">
      <alignment horizontal="center" vertical="center"/>
    </xf>
    <xf numFmtId="10" fontId="13" fillId="28" borderId="19" xfId="0" applyNumberFormat="1" applyFont="1" applyFill="1" applyBorder="1" applyAlignment="1">
      <alignment horizontal="center" vertical="center"/>
    </xf>
    <xf numFmtId="43" fontId="4" fillId="28" borderId="45" xfId="2" applyFont="1" applyFill="1" applyBorder="1" applyAlignment="1">
      <alignment horizontal="center" vertical="center"/>
    </xf>
    <xf numFmtId="10" fontId="4" fillId="28" borderId="46" xfId="0" applyNumberFormat="1" applyFont="1" applyFill="1" applyBorder="1" applyAlignment="1">
      <alignment horizontal="center" vertical="center"/>
    </xf>
    <xf numFmtId="165" fontId="4" fillId="28" borderId="47" xfId="0" applyNumberFormat="1" applyFont="1" applyFill="1" applyBorder="1" applyAlignment="1">
      <alignment horizontal="right" vertical="center"/>
    </xf>
    <xf numFmtId="10" fontId="4" fillId="28" borderId="48" xfId="0" applyNumberFormat="1" applyFont="1" applyFill="1" applyBorder="1" applyAlignment="1">
      <alignment horizontal="center" vertical="center"/>
    </xf>
    <xf numFmtId="165" fontId="4" fillId="28" borderId="68" xfId="0" applyNumberFormat="1" applyFont="1" applyFill="1" applyBorder="1" applyAlignment="1">
      <alignment horizontal="right" vertical="center"/>
    </xf>
    <xf numFmtId="10" fontId="4" fillId="28" borderId="49" xfId="0" applyNumberFormat="1" applyFont="1" applyFill="1" applyBorder="1" applyAlignment="1">
      <alignment horizontal="center" vertical="center"/>
    </xf>
    <xf numFmtId="44" fontId="4" fillId="28" borderId="68" xfId="1" applyFont="1" applyFill="1" applyBorder="1" applyAlignment="1">
      <alignment horizontal="center" vertical="center"/>
    </xf>
    <xf numFmtId="10" fontId="4" fillId="28" borderId="50" xfId="0" applyNumberFormat="1" applyFont="1" applyFill="1" applyBorder="1" applyAlignment="1">
      <alignment horizontal="center" vertical="center"/>
    </xf>
    <xf numFmtId="0" fontId="45" fillId="24" borderId="68" xfId="0" applyFont="1" applyFill="1" applyBorder="1" applyAlignment="1">
      <alignment horizontal="center" vertical="center"/>
    </xf>
    <xf numFmtId="2" fontId="45" fillId="17" borderId="56" xfId="0" applyNumberFormat="1" applyFont="1" applyFill="1" applyBorder="1" applyAlignment="1">
      <alignment horizontal="center" vertical="center"/>
    </xf>
    <xf numFmtId="2" fontId="45" fillId="17" borderId="57" xfId="0" applyNumberFormat="1" applyFont="1" applyFill="1" applyBorder="1" applyAlignment="1">
      <alignment horizontal="center" vertical="center"/>
    </xf>
    <xf numFmtId="2" fontId="45" fillId="17" borderId="58" xfId="0" applyNumberFormat="1" applyFont="1" applyFill="1" applyBorder="1" applyAlignment="1">
      <alignment horizontal="center" vertical="center"/>
    </xf>
    <xf numFmtId="165" fontId="43" fillId="17" borderId="48" xfId="0" applyNumberFormat="1" applyFont="1" applyFill="1" applyBorder="1" applyAlignment="1">
      <alignment horizontal="center" vertical="center"/>
    </xf>
    <xf numFmtId="165" fontId="43" fillId="17" borderId="49" xfId="0" applyNumberFormat="1" applyFont="1" applyFill="1" applyBorder="1" applyAlignment="1">
      <alignment horizontal="center" vertical="center"/>
    </xf>
    <xf numFmtId="9" fontId="43" fillId="17" borderId="49" xfId="0" applyNumberFormat="1" applyFont="1" applyFill="1" applyBorder="1" applyAlignment="1">
      <alignment horizontal="center" vertical="center"/>
    </xf>
    <xf numFmtId="0" fontId="4" fillId="26" borderId="12" xfId="0" applyFont="1" applyFill="1" applyBorder="1" applyAlignment="1">
      <alignment horizontal="center" vertical="center" textRotation="90" wrapText="1"/>
    </xf>
    <xf numFmtId="9" fontId="11" fillId="28" borderId="13" xfId="3" applyFont="1" applyFill="1" applyBorder="1" applyAlignment="1">
      <alignment horizontal="center" vertical="center"/>
    </xf>
    <xf numFmtId="17" fontId="9" fillId="28" borderId="26" xfId="0" applyNumberFormat="1" applyFont="1" applyFill="1" applyBorder="1" applyAlignment="1">
      <alignment horizontal="center" vertical="center" wrapText="1"/>
    </xf>
    <xf numFmtId="0" fontId="11" fillId="21" borderId="45" xfId="0" applyFont="1" applyFill="1" applyBorder="1" applyAlignment="1">
      <alignment horizontal="center" vertical="center"/>
    </xf>
    <xf numFmtId="0" fontId="45" fillId="22" borderId="7" xfId="0" applyFont="1" applyFill="1" applyBorder="1" applyAlignment="1">
      <alignment horizontal="center" vertical="center"/>
    </xf>
    <xf numFmtId="0" fontId="45" fillId="22" borderId="31" xfId="0" applyFont="1" applyFill="1" applyBorder="1" applyAlignment="1">
      <alignment horizontal="center" vertical="center"/>
    </xf>
    <xf numFmtId="0" fontId="11" fillId="18" borderId="49" xfId="0" applyFont="1" applyFill="1" applyBorder="1" applyAlignment="1">
      <alignment horizontal="center" vertical="center" wrapText="1"/>
    </xf>
    <xf numFmtId="0" fontId="9" fillId="19" borderId="42" xfId="0" applyFont="1" applyFill="1" applyBorder="1" applyAlignment="1">
      <alignment horizontal="center" vertical="center" wrapText="1"/>
    </xf>
    <xf numFmtId="0" fontId="9" fillId="19" borderId="43" xfId="0" applyFont="1" applyFill="1" applyBorder="1" applyAlignment="1">
      <alignment horizontal="center" vertical="center" wrapText="1"/>
    </xf>
    <xf numFmtId="0" fontId="11" fillId="18" borderId="47" xfId="0" applyFont="1" applyFill="1" applyBorder="1" applyAlignment="1">
      <alignment horizontal="center" vertical="center" wrapText="1"/>
    </xf>
    <xf numFmtId="0" fontId="9" fillId="19" borderId="33" xfId="0" applyFont="1" applyFill="1" applyBorder="1" applyAlignment="1">
      <alignment horizontal="center" vertical="center"/>
    </xf>
    <xf numFmtId="2" fontId="13" fillId="28" borderId="56" xfId="0" applyNumberFormat="1" applyFont="1" applyFill="1" applyBorder="1" applyAlignment="1">
      <alignment horizontal="center" vertical="center"/>
    </xf>
    <xf numFmtId="9" fontId="13" fillId="28" borderId="10" xfId="0" applyNumberFormat="1" applyFont="1" applyFill="1" applyBorder="1" applyAlignment="1">
      <alignment horizontal="center" vertical="center"/>
    </xf>
    <xf numFmtId="167" fontId="4" fillId="28" borderId="45" xfId="0" applyNumberFormat="1" applyFont="1" applyFill="1" applyBorder="1" applyAlignment="1">
      <alignment horizontal="center" vertical="center"/>
    </xf>
    <xf numFmtId="167" fontId="4" fillId="28" borderId="47" xfId="0" applyNumberFormat="1" applyFont="1" applyFill="1" applyBorder="1" applyAlignment="1">
      <alignment horizontal="center" vertical="center"/>
    </xf>
    <xf numFmtId="165" fontId="4" fillId="28" borderId="68" xfId="0" applyNumberFormat="1" applyFont="1" applyFill="1" applyBorder="1" applyAlignment="1">
      <alignment horizontal="center" vertical="center"/>
    </xf>
    <xf numFmtId="167" fontId="4" fillId="28" borderId="7" xfId="0" applyNumberFormat="1" applyFont="1" applyFill="1" applyBorder="1" applyAlignment="1">
      <alignment horizontal="center" vertical="center"/>
    </xf>
    <xf numFmtId="0" fontId="45" fillId="24" borderId="49" xfId="0" applyFont="1" applyFill="1" applyBorder="1" applyAlignment="1">
      <alignment horizontal="center" vertical="center" wrapText="1"/>
    </xf>
    <xf numFmtId="0" fontId="49" fillId="16" borderId="42" xfId="0" applyFont="1" applyFill="1" applyBorder="1" applyAlignment="1">
      <alignment horizontal="center" vertical="center" wrapText="1"/>
    </xf>
    <xf numFmtId="0" fontId="49" fillId="16" borderId="4" xfId="0" applyFont="1" applyFill="1" applyBorder="1" applyAlignment="1">
      <alignment horizontal="center" vertical="center" wrapText="1"/>
    </xf>
    <xf numFmtId="0" fontId="49" fillId="16" borderId="43" xfId="0" applyFont="1" applyFill="1" applyBorder="1" applyAlignment="1">
      <alignment horizontal="center" vertical="center" wrapText="1"/>
    </xf>
    <xf numFmtId="0" fontId="49" fillId="16" borderId="33" xfId="0" applyFont="1" applyFill="1" applyBorder="1" applyAlignment="1">
      <alignment horizontal="center" vertical="center"/>
    </xf>
    <xf numFmtId="2" fontId="46" fillId="17" borderId="56" xfId="0" applyNumberFormat="1" applyFont="1" applyFill="1" applyBorder="1" applyAlignment="1">
      <alignment horizontal="center" vertical="center"/>
    </xf>
    <xf numFmtId="2" fontId="46" fillId="17" borderId="57" xfId="0" applyNumberFormat="1" applyFont="1" applyFill="1" applyBorder="1" applyAlignment="1">
      <alignment horizontal="center" vertical="center"/>
    </xf>
    <xf numFmtId="2" fontId="46" fillId="17" borderId="58" xfId="0" applyNumberFormat="1" applyFont="1" applyFill="1" applyBorder="1" applyAlignment="1">
      <alignment horizontal="center" vertical="center"/>
    </xf>
    <xf numFmtId="167" fontId="46" fillId="17" borderId="10" xfId="0" applyNumberFormat="1" applyFont="1" applyFill="1" applyBorder="1" applyAlignment="1">
      <alignment horizontal="center" vertical="center"/>
    </xf>
    <xf numFmtId="165" fontId="43" fillId="17" borderId="67" xfId="0" applyNumberFormat="1" applyFont="1" applyFill="1" applyBorder="1" applyAlignment="1">
      <alignment horizontal="center" vertical="center"/>
    </xf>
    <xf numFmtId="167" fontId="43" fillId="17" borderId="45" xfId="0" applyNumberFormat="1" applyFont="1" applyFill="1" applyBorder="1" applyAlignment="1">
      <alignment horizontal="center" vertical="center"/>
    </xf>
    <xf numFmtId="167" fontId="43" fillId="17" borderId="47" xfId="0" applyNumberFormat="1" applyFont="1" applyFill="1" applyBorder="1" applyAlignment="1">
      <alignment horizontal="center" vertical="center"/>
    </xf>
    <xf numFmtId="165" fontId="43" fillId="17" borderId="68" xfId="0" applyNumberFormat="1" applyFont="1" applyFill="1" applyBorder="1" applyAlignment="1">
      <alignment horizontal="center" vertical="center"/>
    </xf>
    <xf numFmtId="167" fontId="43" fillId="17" borderId="7" xfId="0" applyNumberFormat="1" applyFont="1" applyFill="1" applyBorder="1" applyAlignment="1">
      <alignment horizontal="center" vertical="center"/>
    </xf>
    <xf numFmtId="165" fontId="4" fillId="28" borderId="2" xfId="0" applyNumberFormat="1" applyFont="1" applyFill="1" applyBorder="1" applyAlignment="1">
      <alignment horizontal="center" vertical="center"/>
    </xf>
    <xf numFmtId="9" fontId="4" fillId="28" borderId="45" xfId="0" applyNumberFormat="1" applyFont="1" applyFill="1" applyBorder="1" applyAlignment="1">
      <alignment horizontal="center" vertical="center"/>
    </xf>
    <xf numFmtId="165" fontId="4" fillId="28" borderId="48" xfId="0" applyNumberFormat="1" applyFont="1" applyFill="1" applyBorder="1" applyAlignment="1">
      <alignment horizontal="center" vertical="center"/>
    </xf>
    <xf numFmtId="9" fontId="4" fillId="28" borderId="47" xfId="0" applyNumberFormat="1" applyFont="1" applyFill="1" applyBorder="1" applyAlignment="1">
      <alignment horizontal="center" vertical="center"/>
    </xf>
    <xf numFmtId="165" fontId="4" fillId="28" borderId="49" xfId="0" applyNumberFormat="1" applyFont="1" applyFill="1" applyBorder="1" applyAlignment="1">
      <alignment horizontal="center" vertical="center"/>
    </xf>
    <xf numFmtId="165" fontId="4" fillId="28" borderId="7" xfId="0" applyNumberFormat="1" applyFont="1" applyFill="1" applyBorder="1" applyAlignment="1">
      <alignment horizontal="center" vertical="center"/>
    </xf>
    <xf numFmtId="165" fontId="4" fillId="28" borderId="19" xfId="0" applyNumberFormat="1" applyFont="1" applyFill="1" applyBorder="1" applyAlignment="1">
      <alignment horizontal="center" vertical="center"/>
    </xf>
    <xf numFmtId="2" fontId="11" fillId="28" borderId="56" xfId="0" applyNumberFormat="1" applyFont="1" applyFill="1" applyBorder="1" applyAlignment="1">
      <alignment horizontal="center" vertical="center"/>
    </xf>
    <xf numFmtId="2" fontId="11" fillId="28" borderId="57" xfId="0" applyNumberFormat="1" applyFont="1" applyFill="1" applyBorder="1" applyAlignment="1">
      <alignment horizontal="center" vertical="center"/>
    </xf>
    <xf numFmtId="0" fontId="9" fillId="19" borderId="4" xfId="0" applyFont="1" applyFill="1" applyBorder="1" applyAlignment="1">
      <alignment horizontal="center" vertical="center" wrapText="1"/>
    </xf>
    <xf numFmtId="0" fontId="50" fillId="22" borderId="12" xfId="0" applyFont="1" applyFill="1" applyBorder="1" applyAlignment="1">
      <alignment horizontal="center" vertical="center" textRotation="90" wrapText="1"/>
    </xf>
    <xf numFmtId="2" fontId="45" fillId="28" borderId="13" xfId="0" applyNumberFormat="1" applyFont="1" applyFill="1" applyBorder="1" applyAlignment="1">
      <alignment horizontal="center" vertical="center"/>
    </xf>
    <xf numFmtId="0" fontId="43" fillId="17" borderId="11" xfId="0" applyFont="1" applyFill="1" applyBorder="1" applyAlignment="1">
      <alignment horizontal="center" vertical="center" wrapText="1"/>
    </xf>
    <xf numFmtId="9" fontId="4" fillId="28" borderId="46" xfId="0" applyNumberFormat="1" applyFont="1" applyFill="1" applyBorder="1" applyAlignment="1">
      <alignment horizontal="center" vertical="center"/>
    </xf>
    <xf numFmtId="165" fontId="4" fillId="28" borderId="50" xfId="0" applyNumberFormat="1" applyFont="1" applyFill="1" applyBorder="1" applyAlignment="1">
      <alignment horizontal="center" vertical="center"/>
    </xf>
    <xf numFmtId="0" fontId="17" fillId="23" borderId="12" xfId="0" applyFont="1" applyFill="1" applyBorder="1" applyAlignment="1">
      <alignment horizontal="center" vertical="center" textRotation="90" wrapText="1"/>
    </xf>
    <xf numFmtId="2" fontId="11" fillId="28" borderId="13" xfId="0" applyNumberFormat="1" applyFont="1" applyFill="1" applyBorder="1" applyAlignment="1">
      <alignment horizontal="center" vertical="center"/>
    </xf>
    <xf numFmtId="2" fontId="26" fillId="28" borderId="13" xfId="0" applyNumberFormat="1" applyFont="1" applyFill="1" applyBorder="1" applyAlignment="1">
      <alignment horizontal="center" vertical="center"/>
    </xf>
    <xf numFmtId="165" fontId="51" fillId="28" borderId="46" xfId="0" applyNumberFormat="1" applyFont="1" applyFill="1" applyBorder="1" applyAlignment="1">
      <alignment horizontal="center" vertical="center"/>
    </xf>
    <xf numFmtId="0" fontId="49" fillId="17" borderId="26" xfId="0" applyFont="1" applyFill="1" applyBorder="1" applyAlignment="1">
      <alignment horizontal="center" vertical="center" wrapText="1"/>
    </xf>
    <xf numFmtId="14" fontId="49" fillId="17" borderId="44" xfId="0" applyNumberFormat="1" applyFont="1" applyFill="1" applyBorder="1" applyAlignment="1">
      <alignment horizontal="center" vertical="center" wrapText="1"/>
    </xf>
    <xf numFmtId="0" fontId="49" fillId="17" borderId="44" xfId="0" applyFont="1" applyFill="1" applyBorder="1" applyAlignment="1">
      <alignment horizontal="center" vertical="center" wrapText="1"/>
    </xf>
    <xf numFmtId="0" fontId="49" fillId="17" borderId="66" xfId="0" applyFont="1" applyFill="1" applyBorder="1" applyAlignment="1">
      <alignment horizontal="center" vertical="center" wrapText="1"/>
    </xf>
    <xf numFmtId="0" fontId="52" fillId="28" borderId="59" xfId="0" applyFont="1" applyFill="1" applyBorder="1" applyAlignment="1">
      <alignment horizontal="center" vertical="center"/>
    </xf>
    <xf numFmtId="0" fontId="52" fillId="28" borderId="60" xfId="0" applyFont="1" applyFill="1" applyBorder="1" applyAlignment="1">
      <alignment horizontal="center" vertical="center"/>
    </xf>
    <xf numFmtId="0" fontId="4" fillId="13" borderId="88" xfId="0" applyFont="1" applyFill="1" applyBorder="1" applyAlignment="1">
      <alignment horizontal="center" vertical="center" wrapText="1"/>
    </xf>
    <xf numFmtId="0" fontId="0" fillId="0" borderId="95" xfId="0" applyBorder="1"/>
    <xf numFmtId="0" fontId="0" fillId="0" borderId="102" xfId="0" applyBorder="1"/>
    <xf numFmtId="0" fontId="0" fillId="0" borderId="59" xfId="0" applyBorder="1"/>
    <xf numFmtId="0" fontId="0" fillId="0" borderId="93" xfId="0" applyBorder="1"/>
    <xf numFmtId="0" fontId="0" fillId="0" borderId="103" xfId="0" applyBorder="1"/>
    <xf numFmtId="0" fontId="0" fillId="0" borderId="99" xfId="0" applyBorder="1"/>
    <xf numFmtId="0" fontId="0" fillId="11" borderId="0" xfId="0" applyFill="1"/>
    <xf numFmtId="0" fontId="0" fillId="11" borderId="59" xfId="0" applyFill="1" applyBorder="1"/>
    <xf numFmtId="0" fontId="11" fillId="0" borderId="102" xfId="0" applyFont="1" applyBorder="1" applyAlignment="1">
      <alignment horizontal="right"/>
    </xf>
    <xf numFmtId="0" fontId="11" fillId="0" borderId="84" xfId="0" applyFont="1" applyBorder="1"/>
    <xf numFmtId="0" fontId="0" fillId="19" borderId="0" xfId="0" applyFill="1"/>
    <xf numFmtId="0" fontId="5" fillId="11" borderId="0" xfId="0" applyFont="1" applyFill="1"/>
    <xf numFmtId="0" fontId="0" fillId="19" borderId="59" xfId="0" applyFill="1" applyBorder="1"/>
    <xf numFmtId="164" fontId="9" fillId="0" borderId="14" xfId="0" applyNumberFormat="1" applyFont="1" applyBorder="1" applyAlignment="1">
      <alignment horizontal="center" vertical="center" wrapText="1"/>
    </xf>
    <xf numFmtId="164" fontId="9" fillId="0" borderId="15" xfId="0" applyNumberFormat="1" applyFont="1" applyBorder="1" applyAlignment="1">
      <alignment horizontal="center" vertical="center" wrapText="1"/>
    </xf>
    <xf numFmtId="2" fontId="45" fillId="17" borderId="10" xfId="0" applyNumberFormat="1" applyFont="1" applyFill="1" applyBorder="1" applyAlignment="1">
      <alignment horizontal="center" vertical="center"/>
    </xf>
    <xf numFmtId="2" fontId="45" fillId="17" borderId="52" xfId="0" applyNumberFormat="1" applyFont="1" applyFill="1" applyBorder="1" applyAlignment="1">
      <alignment horizontal="center" vertical="center"/>
    </xf>
    <xf numFmtId="2" fontId="45" fillId="17" borderId="21" xfId="0" applyNumberFormat="1" applyFont="1" applyFill="1" applyBorder="1" applyAlignment="1">
      <alignment horizontal="center" vertical="center"/>
    </xf>
    <xf numFmtId="2" fontId="45" fillId="17" borderId="85" xfId="0" applyNumberFormat="1" applyFont="1" applyFill="1" applyBorder="1" applyAlignment="1">
      <alignment horizontal="center" vertical="center"/>
    </xf>
    <xf numFmtId="2" fontId="45" fillId="17" borderId="20" xfId="0" applyNumberFormat="1" applyFont="1" applyFill="1" applyBorder="1" applyAlignment="1">
      <alignment horizontal="center" vertical="center"/>
    </xf>
    <xf numFmtId="2" fontId="45" fillId="17" borderId="53" xfId="0" applyNumberFormat="1" applyFont="1" applyFill="1" applyBorder="1" applyAlignment="1">
      <alignment horizontal="center" vertical="center"/>
    </xf>
    <xf numFmtId="1" fontId="9" fillId="4" borderId="87" xfId="0" applyNumberFormat="1" applyFont="1" applyFill="1" applyBorder="1" applyAlignment="1">
      <alignment horizontal="center" vertical="center"/>
    </xf>
    <xf numFmtId="1" fontId="9" fillId="4" borderId="88" xfId="0" applyNumberFormat="1" applyFont="1" applyFill="1" applyBorder="1" applyAlignment="1">
      <alignment horizontal="center" vertical="center"/>
    </xf>
    <xf numFmtId="0" fontId="9" fillId="0" borderId="87" xfId="0" applyFont="1" applyBorder="1" applyAlignment="1">
      <alignment horizontal="center" vertical="center" wrapText="1"/>
    </xf>
    <xf numFmtId="0" fontId="9" fillId="0" borderId="88" xfId="0" applyFont="1" applyBorder="1" applyAlignment="1">
      <alignment horizontal="center" vertical="center" wrapText="1"/>
    </xf>
    <xf numFmtId="1" fontId="9" fillId="0" borderId="87" xfId="0" applyNumberFormat="1" applyFont="1" applyBorder="1" applyAlignment="1">
      <alignment horizontal="center" vertical="center" wrapText="1"/>
    </xf>
    <xf numFmtId="1" fontId="9" fillId="0" borderId="88" xfId="0" applyNumberFormat="1" applyFont="1" applyBorder="1" applyAlignment="1">
      <alignment horizontal="center" vertical="center" wrapText="1"/>
    </xf>
    <xf numFmtId="9" fontId="11" fillId="28" borderId="20" xfId="0" applyNumberFormat="1" applyFont="1" applyFill="1" applyBorder="1" applyAlignment="1">
      <alignment horizontal="center" vertical="center"/>
    </xf>
    <xf numFmtId="9" fontId="11" fillId="28" borderId="53" xfId="0" applyNumberFormat="1" applyFont="1" applyFill="1" applyBorder="1" applyAlignment="1">
      <alignment horizontal="center" vertical="center"/>
    </xf>
    <xf numFmtId="0" fontId="45" fillId="24" borderId="47" xfId="0" applyFont="1" applyFill="1" applyBorder="1" applyAlignment="1">
      <alignment horizontal="center" vertical="center" wrapText="1"/>
    </xf>
    <xf numFmtId="0" fontId="41" fillId="16" borderId="3" xfId="0" applyFont="1" applyFill="1" applyBorder="1"/>
    <xf numFmtId="0" fontId="45" fillId="24" borderId="7" xfId="0" applyFont="1" applyFill="1" applyBorder="1" applyAlignment="1">
      <alignment horizontal="center" vertical="center" wrapText="1"/>
    </xf>
    <xf numFmtId="0" fontId="41" fillId="16" borderId="30" xfId="0" applyFont="1" applyFill="1" applyBorder="1"/>
    <xf numFmtId="0" fontId="45" fillId="24" borderId="45" xfId="0" applyFont="1" applyFill="1" applyBorder="1" applyAlignment="1">
      <alignment horizontal="center" vertical="center" wrapText="1"/>
    </xf>
    <xf numFmtId="0" fontId="41" fillId="16" borderId="24" xfId="0" applyFont="1" applyFill="1" applyBorder="1"/>
    <xf numFmtId="0" fontId="11" fillId="18" borderId="20" xfId="0" applyFont="1" applyFill="1" applyBorder="1" applyAlignment="1">
      <alignment horizontal="center" vertical="center" wrapText="1"/>
    </xf>
    <xf numFmtId="0" fontId="5" fillId="19" borderId="11" xfId="0" applyFont="1" applyFill="1" applyBorder="1"/>
    <xf numFmtId="0" fontId="5" fillId="19" borderId="52" xfId="0" applyFont="1" applyFill="1" applyBorder="1"/>
    <xf numFmtId="0" fontId="11" fillId="27" borderId="10" xfId="0" applyFont="1" applyFill="1" applyBorder="1" applyAlignment="1">
      <alignment horizontal="center" vertical="center" wrapText="1"/>
    </xf>
    <xf numFmtId="0" fontId="3" fillId="19" borderId="11" xfId="0" applyFont="1" applyFill="1" applyBorder="1"/>
    <xf numFmtId="2" fontId="13" fillId="28" borderId="10" xfId="0" applyNumberFormat="1" applyFont="1" applyFill="1" applyBorder="1" applyAlignment="1">
      <alignment horizontal="center" vertical="center"/>
    </xf>
    <xf numFmtId="2" fontId="13" fillId="28" borderId="52" xfId="0" applyNumberFormat="1" applyFont="1" applyFill="1" applyBorder="1" applyAlignment="1">
      <alignment horizontal="center" vertical="center"/>
    </xf>
    <xf numFmtId="2" fontId="13" fillId="28" borderId="17" xfId="0" applyNumberFormat="1" applyFont="1" applyFill="1" applyBorder="1" applyAlignment="1">
      <alignment horizontal="center" vertical="center"/>
    </xf>
    <xf numFmtId="2" fontId="13" fillId="28" borderId="57" xfId="0" applyNumberFormat="1" applyFont="1" applyFill="1" applyBorder="1" applyAlignment="1">
      <alignment horizontal="center" vertical="center"/>
    </xf>
    <xf numFmtId="9" fontId="11" fillId="28" borderId="52" xfId="0" applyNumberFormat="1" applyFont="1" applyFill="1" applyBorder="1" applyAlignment="1">
      <alignment horizontal="center" vertical="center"/>
    </xf>
    <xf numFmtId="0" fontId="42" fillId="15" borderId="11" xfId="0" applyFont="1" applyFill="1" applyBorder="1" applyAlignment="1">
      <alignment horizontal="center" vertical="center" wrapText="1"/>
    </xf>
    <xf numFmtId="0" fontId="3" fillId="16" borderId="11" xfId="0" applyFont="1" applyFill="1" applyBorder="1"/>
    <xf numFmtId="0" fontId="3" fillId="16" borderId="53" xfId="0" applyFont="1" applyFill="1" applyBorder="1"/>
    <xf numFmtId="0" fontId="8" fillId="0" borderId="10" xfId="0" applyFont="1" applyBorder="1" applyAlignment="1">
      <alignment horizontal="left" vertical="center" wrapText="1"/>
    </xf>
    <xf numFmtId="0" fontId="3" fillId="0" borderId="11" xfId="0" applyFont="1" applyBorder="1"/>
    <xf numFmtId="0" fontId="3" fillId="0" borderId="53" xfId="0" applyFont="1" applyBorder="1"/>
    <xf numFmtId="0" fontId="4" fillId="0" borderId="11" xfId="0" applyFont="1" applyBorder="1" applyAlignment="1">
      <alignment horizontal="center" vertical="center"/>
    </xf>
    <xf numFmtId="0" fontId="8" fillId="4" borderId="41" xfId="0" applyFont="1" applyFill="1" applyBorder="1" applyAlignment="1">
      <alignment horizontal="left" vertical="center"/>
    </xf>
    <xf numFmtId="0" fontId="3" fillId="0" borderId="38" xfId="0" applyFont="1" applyBorder="1"/>
    <xf numFmtId="0" fontId="3" fillId="0" borderId="58" xfId="0" applyFont="1" applyBorder="1"/>
    <xf numFmtId="0" fontId="8" fillId="4" borderId="10" xfId="0" applyFont="1" applyFill="1" applyBorder="1" applyAlignment="1">
      <alignment horizontal="left" vertical="center"/>
    </xf>
    <xf numFmtId="0" fontId="43" fillId="17" borderId="10" xfId="0" applyFont="1" applyFill="1" applyBorder="1" applyAlignment="1">
      <alignment horizontal="center" vertical="center" wrapText="1"/>
    </xf>
    <xf numFmtId="0" fontId="41" fillId="16" borderId="52" xfId="0" applyFont="1" applyFill="1" applyBorder="1"/>
    <xf numFmtId="0" fontId="10" fillId="4" borderId="10" xfId="0" applyFont="1" applyFill="1" applyBorder="1" applyAlignment="1">
      <alignment horizontal="center" vertical="center"/>
    </xf>
    <xf numFmtId="0" fontId="8" fillId="0" borderId="20" xfId="0" applyFont="1" applyBorder="1" applyAlignment="1">
      <alignment horizontal="left" vertical="center" wrapText="1"/>
    </xf>
    <xf numFmtId="0" fontId="3" fillId="0" borderId="53" xfId="0" applyFont="1" applyBorder="1" applyAlignment="1">
      <alignment wrapText="1"/>
    </xf>
    <xf numFmtId="0" fontId="8" fillId="4" borderId="20" xfId="0" applyFont="1" applyFill="1" applyBorder="1" applyAlignment="1">
      <alignment horizontal="center" vertical="center" wrapText="1"/>
    </xf>
    <xf numFmtId="0" fontId="43" fillId="17" borderId="10" xfId="0" applyFont="1" applyFill="1" applyBorder="1" applyAlignment="1">
      <alignment horizontal="center" vertical="center"/>
    </xf>
    <xf numFmtId="0" fontId="41" fillId="16" borderId="11" xfId="0" applyFont="1" applyFill="1" applyBorder="1"/>
    <xf numFmtId="0" fontId="8" fillId="4" borderId="38" xfId="0" applyFont="1" applyFill="1" applyBorder="1" applyAlignment="1">
      <alignment horizontal="left" vertical="center" wrapText="1"/>
    </xf>
    <xf numFmtId="0" fontId="3" fillId="0" borderId="38" xfId="0" applyFont="1" applyBorder="1" applyAlignment="1">
      <alignment wrapText="1"/>
    </xf>
    <xf numFmtId="9" fontId="9" fillId="4" borderId="20" xfId="0" applyNumberFormat="1" applyFont="1" applyFill="1" applyBorder="1" applyAlignment="1">
      <alignment horizontal="center" vertical="center"/>
    </xf>
    <xf numFmtId="0" fontId="9" fillId="4" borderId="10" xfId="0" applyFont="1" applyFill="1" applyBorder="1" applyAlignment="1">
      <alignment horizontal="left" vertical="center" wrapText="1"/>
    </xf>
    <xf numFmtId="0" fontId="9" fillId="0" borderId="41" xfId="0" applyFont="1" applyBorder="1" applyAlignment="1">
      <alignment horizontal="center" vertical="center" wrapText="1"/>
    </xf>
    <xf numFmtId="0" fontId="3" fillId="0" borderId="40" xfId="0" applyFont="1" applyBorder="1"/>
    <xf numFmtId="0" fontId="3" fillId="0" borderId="15" xfId="0" applyFont="1" applyBorder="1"/>
    <xf numFmtId="0" fontId="9" fillId="0" borderId="41" xfId="0" applyFont="1" applyBorder="1" applyAlignment="1">
      <alignment horizontal="left" vertical="center" wrapText="1"/>
    </xf>
    <xf numFmtId="0" fontId="3" fillId="0" borderId="14" xfId="0" applyFont="1" applyBorder="1"/>
    <xf numFmtId="0" fontId="8" fillId="4" borderId="40" xfId="0" applyFont="1" applyFill="1" applyBorder="1" applyAlignment="1">
      <alignment horizontal="left" vertical="center"/>
    </xf>
    <xf numFmtId="0" fontId="43" fillId="17" borderId="40" xfId="0" applyFont="1" applyFill="1" applyBorder="1" applyAlignment="1">
      <alignment horizontal="center" vertical="center"/>
    </xf>
    <xf numFmtId="0" fontId="41" fillId="16" borderId="14" xfId="0" applyFont="1" applyFill="1" applyBorder="1"/>
    <xf numFmtId="0" fontId="41" fillId="16" borderId="15" xfId="0" applyFont="1" applyFill="1" applyBorder="1"/>
    <xf numFmtId="0" fontId="9" fillId="4" borderId="10" xfId="0" applyFont="1" applyFill="1" applyBorder="1" applyAlignment="1">
      <alignment horizontal="left" vertical="center"/>
    </xf>
    <xf numFmtId="0" fontId="8" fillId="0" borderId="40" xfId="0" applyFont="1" applyBorder="1" applyAlignment="1">
      <alignment horizontal="left" vertical="center"/>
    </xf>
    <xf numFmtId="0" fontId="43" fillId="20" borderId="16" xfId="0" applyFont="1" applyFill="1" applyBorder="1" applyAlignment="1">
      <alignment horizontal="center" vertical="center" wrapText="1"/>
    </xf>
    <xf numFmtId="0" fontId="41" fillId="16" borderId="18" xfId="0" applyFont="1" applyFill="1" applyBorder="1"/>
    <xf numFmtId="164" fontId="9" fillId="0" borderId="23" xfId="0" applyNumberFormat="1" applyFont="1" applyBorder="1" applyAlignment="1">
      <alignment horizontal="center" vertical="center"/>
    </xf>
    <xf numFmtId="0" fontId="3" fillId="0" borderId="29" xfId="0" applyFont="1" applyBorder="1"/>
    <xf numFmtId="9" fontId="45" fillId="17" borderId="17" xfId="0" applyNumberFormat="1" applyFont="1" applyFill="1" applyBorder="1" applyAlignment="1">
      <alignment horizontal="center" vertical="center" wrapText="1"/>
    </xf>
    <xf numFmtId="0" fontId="41" fillId="16" borderId="58" xfId="0" applyFont="1" applyFill="1" applyBorder="1"/>
    <xf numFmtId="0" fontId="41" fillId="16" borderId="21" xfId="0" applyFont="1" applyFill="1" applyBorder="1"/>
    <xf numFmtId="0" fontId="11" fillId="0" borderId="56" xfId="0" applyFont="1" applyBorder="1" applyAlignment="1">
      <alignment horizontal="center" vertical="center"/>
    </xf>
    <xf numFmtId="0" fontId="3" fillId="0" borderId="27" xfId="0" applyFont="1" applyBorder="1"/>
    <xf numFmtId="0" fontId="11" fillId="0" borderId="33" xfId="0" applyFont="1" applyBorder="1" applyAlignment="1">
      <alignment horizontal="center" vertical="center"/>
    </xf>
    <xf numFmtId="0" fontId="3" fillId="0" borderId="36" xfId="0" applyFont="1" applyBorder="1"/>
    <xf numFmtId="0" fontId="9" fillId="0" borderId="34" xfId="0" applyFont="1" applyBorder="1" applyAlignment="1">
      <alignment horizontal="left" vertical="center" wrapText="1"/>
    </xf>
    <xf numFmtId="0" fontId="3" fillId="0" borderId="28" xfId="0" applyFont="1" applyBorder="1"/>
    <xf numFmtId="0" fontId="9" fillId="0" borderId="34" xfId="0" applyFont="1" applyBorder="1" applyAlignment="1">
      <alignment horizontal="left" vertical="center"/>
    </xf>
    <xf numFmtId="164" fontId="9" fillId="0" borderId="35" xfId="0" applyNumberFormat="1" applyFont="1" applyBorder="1" applyAlignment="1">
      <alignment horizontal="center" vertical="center"/>
    </xf>
    <xf numFmtId="0" fontId="9" fillId="0" borderId="22" xfId="0" applyFont="1" applyBorder="1" applyAlignment="1">
      <alignment horizontal="left" vertical="center" wrapText="1"/>
    </xf>
    <xf numFmtId="0" fontId="4" fillId="0" borderId="38" xfId="0" applyFont="1" applyBorder="1" applyAlignment="1">
      <alignment horizontal="center" vertical="center"/>
    </xf>
    <xf numFmtId="0" fontId="3" fillId="0" borderId="59" xfId="0" applyFont="1" applyBorder="1"/>
    <xf numFmtId="0" fontId="20" fillId="0" borderId="41" xfId="0" applyFont="1" applyBorder="1" applyAlignment="1">
      <alignment horizontal="center" wrapText="1"/>
    </xf>
    <xf numFmtId="0" fontId="21" fillId="0" borderId="58" xfId="0" applyFont="1" applyBorder="1"/>
    <xf numFmtId="0" fontId="21" fillId="0" borderId="71" xfId="0" applyFont="1" applyBorder="1"/>
    <xf numFmtId="0" fontId="21" fillId="0" borderId="60" xfId="0" applyFont="1" applyBorder="1"/>
    <xf numFmtId="0" fontId="43" fillId="17" borderId="7" xfId="0" applyFont="1" applyFill="1" applyBorder="1" applyAlignment="1">
      <alignment horizontal="left" vertical="center"/>
    </xf>
    <xf numFmtId="0" fontId="7" fillId="4" borderId="10" xfId="0" applyFont="1" applyFill="1" applyBorder="1" applyAlignment="1">
      <alignment horizontal="center" vertical="center" wrapText="1"/>
    </xf>
    <xf numFmtId="0" fontId="43" fillId="17" borderId="41" xfId="0" applyFont="1" applyFill="1" applyBorder="1" applyAlignment="1">
      <alignment horizontal="left" vertical="center"/>
    </xf>
    <xf numFmtId="0" fontId="41" fillId="16" borderId="38" xfId="0" applyFont="1" applyFill="1" applyBorder="1"/>
    <xf numFmtId="0" fontId="41" fillId="16" borderId="71" xfId="0" applyFont="1" applyFill="1" applyBorder="1"/>
    <xf numFmtId="0" fontId="41" fillId="16" borderId="60" xfId="0" applyFont="1" applyFill="1" applyBorder="1"/>
    <xf numFmtId="0" fontId="41" fillId="16" borderId="40" xfId="0" applyFont="1" applyFill="1" applyBorder="1"/>
    <xf numFmtId="0" fontId="43" fillId="17" borderId="40" xfId="0" applyFont="1" applyFill="1" applyBorder="1" applyAlignment="1">
      <alignment horizontal="left" vertical="center"/>
    </xf>
    <xf numFmtId="0" fontId="43" fillId="20" borderId="10" xfId="0" applyFont="1" applyFill="1" applyBorder="1" applyAlignment="1">
      <alignment horizontal="center" vertical="center"/>
    </xf>
    <xf numFmtId="0" fontId="43" fillId="20" borderId="17" xfId="0" applyFont="1" applyFill="1" applyBorder="1" applyAlignment="1">
      <alignment horizontal="center" vertical="center" wrapText="1"/>
    </xf>
    <xf numFmtId="0" fontId="43" fillId="20" borderId="41" xfId="0" applyFont="1" applyFill="1" applyBorder="1" applyAlignment="1">
      <alignment horizontal="center" vertical="center" wrapText="1"/>
    </xf>
    <xf numFmtId="0" fontId="41" fillId="16" borderId="59" xfId="0" applyFont="1" applyFill="1" applyBorder="1"/>
    <xf numFmtId="0" fontId="43" fillId="20" borderId="41" xfId="0" applyFont="1" applyFill="1" applyBorder="1" applyAlignment="1">
      <alignment horizontal="center" vertical="center"/>
    </xf>
    <xf numFmtId="0" fontId="4" fillId="13" borderId="88" xfId="0" applyFont="1" applyFill="1" applyBorder="1" applyAlignment="1">
      <alignment horizontal="right" vertical="center" wrapText="1"/>
    </xf>
    <xf numFmtId="0" fontId="3" fillId="11" borderId="75" xfId="0" applyFont="1" applyFill="1" applyBorder="1"/>
    <xf numFmtId="0" fontId="4" fillId="4" borderId="75" xfId="0" applyFont="1" applyFill="1" applyBorder="1" applyAlignment="1">
      <alignment horizontal="center" vertical="center" wrapText="1"/>
    </xf>
    <xf numFmtId="0" fontId="3" fillId="0" borderId="75" xfId="0" applyFont="1" applyBorder="1"/>
    <xf numFmtId="0" fontId="16" fillId="14" borderId="41" xfId="0" applyFont="1" applyFill="1" applyBorder="1" applyAlignment="1">
      <alignment horizontal="center" vertical="center" wrapText="1"/>
    </xf>
    <xf numFmtId="0" fontId="41" fillId="11" borderId="38" xfId="0" applyFont="1" applyFill="1" applyBorder="1"/>
    <xf numFmtId="0" fontId="41" fillId="11" borderId="58" xfId="0" applyFont="1" applyFill="1" applyBorder="1"/>
    <xf numFmtId="0" fontId="4" fillId="4" borderId="75" xfId="0" applyFont="1" applyFill="1" applyBorder="1" applyAlignment="1">
      <alignment horizontal="center" vertical="center"/>
    </xf>
    <xf numFmtId="0" fontId="6" fillId="14" borderId="71" xfId="0" applyFont="1" applyFill="1" applyBorder="1" applyAlignment="1">
      <alignment horizontal="center" vertical="center" wrapText="1"/>
    </xf>
    <xf numFmtId="0" fontId="3" fillId="11" borderId="59" xfId="0" applyFont="1" applyFill="1" applyBorder="1"/>
    <xf numFmtId="0" fontId="3" fillId="11" borderId="60" xfId="0" applyFont="1" applyFill="1" applyBorder="1"/>
    <xf numFmtId="0" fontId="3" fillId="11" borderId="71" xfId="0" applyFont="1" applyFill="1" applyBorder="1"/>
    <xf numFmtId="0" fontId="0" fillId="11" borderId="0" xfId="0" applyFill="1"/>
    <xf numFmtId="0" fontId="4" fillId="18" borderId="10" xfId="0" applyFont="1" applyFill="1" applyBorder="1" applyAlignment="1">
      <alignment horizontal="center" vertical="center"/>
    </xf>
    <xf numFmtId="0" fontId="3" fillId="19" borderId="53" xfId="0" applyFont="1" applyFill="1" applyBorder="1"/>
    <xf numFmtId="0" fontId="43" fillId="20" borderId="16" xfId="0" applyFont="1" applyFill="1" applyBorder="1" applyAlignment="1">
      <alignment horizontal="center" vertical="center"/>
    </xf>
    <xf numFmtId="0" fontId="12" fillId="0" borderId="41" xfId="0" applyFont="1" applyBorder="1" applyAlignment="1">
      <alignment horizontal="left" vertical="center" wrapText="1"/>
    </xf>
    <xf numFmtId="0" fontId="3" fillId="0" borderId="37" xfId="0" applyFont="1" applyBorder="1"/>
    <xf numFmtId="0" fontId="9" fillId="0" borderId="4" xfId="0" applyFont="1" applyBorder="1" applyAlignment="1">
      <alignment horizontal="center" vertical="center" wrapText="1"/>
    </xf>
    <xf numFmtId="0" fontId="9" fillId="0" borderId="6" xfId="0" applyFont="1" applyBorder="1" applyAlignment="1">
      <alignment horizontal="center" vertical="center" wrapText="1"/>
    </xf>
    <xf numFmtId="164" fontId="9" fillId="0" borderId="7" xfId="0" applyNumberFormat="1" applyFont="1" applyBorder="1" applyAlignment="1">
      <alignment horizontal="center" vertical="center" wrapText="1"/>
    </xf>
    <xf numFmtId="164" fontId="9" fillId="0" borderId="30" xfId="0" applyNumberFormat="1" applyFont="1" applyBorder="1" applyAlignment="1">
      <alignment horizontal="center" vertical="center" wrapText="1"/>
    </xf>
    <xf numFmtId="0" fontId="9" fillId="0" borderId="23" xfId="0" applyFont="1" applyBorder="1" applyAlignment="1">
      <alignment horizontal="left" vertical="center" wrapText="1"/>
    </xf>
    <xf numFmtId="164" fontId="9" fillId="0" borderId="66" xfId="0" applyNumberFormat="1" applyFont="1" applyBorder="1" applyAlignment="1">
      <alignment horizontal="center" vertical="center" wrapText="1"/>
    </xf>
    <xf numFmtId="164" fontId="9" fillId="0" borderId="9" xfId="0" applyNumberFormat="1" applyFont="1" applyBorder="1" applyAlignment="1">
      <alignment horizontal="center" vertical="center" wrapText="1"/>
    </xf>
    <xf numFmtId="164" fontId="9" fillId="0" borderId="60" xfId="0" applyNumberFormat="1" applyFont="1" applyBorder="1" applyAlignment="1">
      <alignment horizontal="center" vertical="center"/>
    </xf>
    <xf numFmtId="0" fontId="9" fillId="0" borderId="47"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2" xfId="0" quotePrefix="1" applyFont="1" applyBorder="1" applyAlignment="1">
      <alignment horizontal="left" vertical="center" wrapText="1"/>
    </xf>
    <xf numFmtId="0" fontId="9" fillId="0" borderId="22" xfId="0" applyFont="1" applyBorder="1" applyAlignment="1">
      <alignment horizontal="left" vertical="center"/>
    </xf>
    <xf numFmtId="0" fontId="4" fillId="4" borderId="38" xfId="0" applyFont="1" applyFill="1" applyBorder="1" applyAlignment="1">
      <alignment horizontal="center" vertical="top" wrapText="1"/>
    </xf>
    <xf numFmtId="0" fontId="0" fillId="0" borderId="0" xfId="0"/>
    <xf numFmtId="0" fontId="5" fillId="0" borderId="14" xfId="0" applyFont="1" applyBorder="1" applyAlignment="1">
      <alignment horizontal="center"/>
    </xf>
    <xf numFmtId="0" fontId="43" fillId="24" borderId="41" xfId="0" applyFont="1" applyFill="1" applyBorder="1" applyAlignment="1">
      <alignment horizontal="center" vertical="center"/>
    </xf>
    <xf numFmtId="0" fontId="4" fillId="18" borderId="16" xfId="0" applyFont="1" applyFill="1" applyBorder="1" applyAlignment="1">
      <alignment horizontal="center" vertical="center" wrapText="1"/>
    </xf>
    <xf numFmtId="0" fontId="3" fillId="19" borderId="39" xfId="0" applyFont="1" applyFill="1" applyBorder="1"/>
    <xf numFmtId="0" fontId="11" fillId="18" borderId="16" xfId="0" applyFont="1" applyFill="1" applyBorder="1" applyAlignment="1">
      <alignment horizontal="center" vertical="center" wrapText="1"/>
    </xf>
    <xf numFmtId="0" fontId="3" fillId="19" borderId="18" xfId="0" applyFont="1" applyFill="1" applyBorder="1"/>
    <xf numFmtId="0" fontId="11" fillId="18" borderId="10" xfId="0" applyFont="1" applyFill="1" applyBorder="1" applyAlignment="1">
      <alignment horizontal="center" vertical="center" wrapText="1"/>
    </xf>
    <xf numFmtId="0" fontId="11" fillId="26" borderId="33" xfId="0" applyFont="1" applyFill="1" applyBorder="1" applyAlignment="1">
      <alignment horizontal="center" vertical="center" textRotation="90" wrapText="1"/>
    </xf>
    <xf numFmtId="0" fontId="5" fillId="19" borderId="55" xfId="0" applyFont="1" applyFill="1" applyBorder="1"/>
    <xf numFmtId="0" fontId="5" fillId="19" borderId="51" xfId="0" applyFont="1" applyFill="1" applyBorder="1"/>
    <xf numFmtId="0" fontId="5" fillId="19" borderId="53" xfId="0" applyFont="1" applyFill="1" applyBorder="1"/>
    <xf numFmtId="0" fontId="45" fillId="22" borderId="54" xfId="0" applyFont="1" applyFill="1" applyBorder="1" applyAlignment="1">
      <alignment horizontal="center" vertical="center" textRotation="90" wrapText="1"/>
    </xf>
    <xf numFmtId="0" fontId="41" fillId="16" borderId="55" xfId="0" applyFont="1" applyFill="1" applyBorder="1"/>
    <xf numFmtId="0" fontId="45" fillId="24" borderId="41" xfId="0" applyFont="1" applyFill="1" applyBorder="1" applyAlignment="1">
      <alignment horizontal="center" vertical="center" wrapText="1"/>
    </xf>
    <xf numFmtId="0" fontId="11" fillId="4" borderId="16" xfId="0" applyFont="1" applyFill="1" applyBorder="1" applyAlignment="1">
      <alignment horizontal="center" vertical="center"/>
    </xf>
    <xf numFmtId="0" fontId="3" fillId="0" borderId="39" xfId="0" applyFont="1" applyBorder="1"/>
    <xf numFmtId="0" fontId="11" fillId="18" borderId="41" xfId="0" applyFont="1" applyFill="1" applyBorder="1" applyAlignment="1">
      <alignment horizontal="center" vertical="center"/>
    </xf>
    <xf numFmtId="0" fontId="3" fillId="19" borderId="40" xfId="0" applyFont="1" applyFill="1" applyBorder="1"/>
    <xf numFmtId="0" fontId="9" fillId="0" borderId="45" xfId="0" applyFont="1" applyBorder="1" applyAlignment="1">
      <alignment horizontal="center" vertical="center" wrapText="1"/>
    </xf>
    <xf numFmtId="0" fontId="9" fillId="0" borderId="24" xfId="0" applyFont="1" applyBorder="1" applyAlignment="1">
      <alignment horizontal="center" vertical="center" wrapText="1"/>
    </xf>
    <xf numFmtId="2" fontId="13" fillId="28" borderId="58" xfId="0" applyNumberFormat="1" applyFont="1" applyFill="1" applyBorder="1" applyAlignment="1">
      <alignment horizontal="center" vertical="center"/>
    </xf>
    <xf numFmtId="1" fontId="9" fillId="0" borderId="45" xfId="0" applyNumberFormat="1" applyFont="1" applyBorder="1" applyAlignment="1">
      <alignment horizontal="center" vertical="center" wrapText="1"/>
    </xf>
    <xf numFmtId="1" fontId="9" fillId="0" borderId="67" xfId="0" applyNumberFormat="1" applyFont="1" applyBorder="1" applyAlignment="1">
      <alignment horizontal="center" vertical="center" wrapText="1"/>
    </xf>
    <xf numFmtId="0" fontId="9" fillId="0" borderId="5" xfId="0" applyFont="1" applyBorder="1" applyAlignment="1">
      <alignment horizontal="center" vertical="center" wrapText="1"/>
    </xf>
    <xf numFmtId="164" fontId="9" fillId="0" borderId="8" xfId="0" applyNumberFormat="1" applyFont="1" applyBorder="1" applyAlignment="1">
      <alignment horizontal="center" vertical="center" wrapText="1"/>
    </xf>
    <xf numFmtId="14" fontId="4" fillId="4" borderId="75" xfId="0" applyNumberFormat="1" applyFont="1" applyFill="1" applyBorder="1" applyAlignment="1">
      <alignment horizontal="center" vertical="center"/>
    </xf>
    <xf numFmtId="0" fontId="40" fillId="7" borderId="79" xfId="0" applyFont="1" applyFill="1" applyBorder="1" applyAlignment="1">
      <alignment horizontal="center"/>
    </xf>
    <xf numFmtId="0" fontId="40" fillId="7" borderId="80" xfId="0" applyFont="1" applyFill="1" applyBorder="1" applyAlignment="1">
      <alignment horizontal="center"/>
    </xf>
    <xf numFmtId="0" fontId="40" fillId="7" borderId="82" xfId="0" applyFont="1" applyFill="1" applyBorder="1" applyAlignment="1">
      <alignment horizontal="center"/>
    </xf>
    <xf numFmtId="0" fontId="15" fillId="0" borderId="8" xfId="0" applyFont="1" applyBorder="1" applyAlignment="1">
      <alignment horizontal="center" vertical="center"/>
    </xf>
    <xf numFmtId="0" fontId="3" fillId="0" borderId="8" xfId="0" applyFont="1" applyBorder="1"/>
    <xf numFmtId="0" fontId="3" fillId="0" borderId="9" xfId="0" applyFont="1" applyBorder="1"/>
    <xf numFmtId="0" fontId="15" fillId="0" borderId="17" xfId="0" applyFont="1" applyBorder="1" applyAlignment="1">
      <alignment horizontal="center" vertical="center"/>
    </xf>
    <xf numFmtId="0" fontId="3" fillId="0" borderId="61" xfId="0" applyFont="1" applyBorder="1"/>
    <xf numFmtId="0" fontId="3" fillId="0" borderId="60" xfId="0" applyFont="1" applyBorder="1"/>
    <xf numFmtId="0" fontId="3" fillId="0" borderId="63" xfId="0" applyFont="1" applyBorder="1"/>
    <xf numFmtId="0" fontId="3" fillId="0" borderId="64" xfId="0" applyFont="1" applyBorder="1"/>
    <xf numFmtId="0" fontId="3" fillId="0" borderId="65" xfId="0" applyFont="1" applyBorder="1"/>
    <xf numFmtId="0" fontId="43" fillId="24" borderId="10" xfId="0" applyFont="1" applyFill="1" applyBorder="1" applyAlignment="1">
      <alignment horizontal="center" vertical="center"/>
    </xf>
    <xf numFmtId="0" fontId="41" fillId="16" borderId="53" xfId="0" applyFont="1" applyFill="1" applyBorder="1"/>
    <xf numFmtId="0" fontId="15" fillId="0" borderId="17" xfId="0" applyFont="1" applyBorder="1" applyAlignment="1">
      <alignment horizontal="left" vertical="center" wrapText="1"/>
    </xf>
    <xf numFmtId="0" fontId="15" fillId="0" borderId="8" xfId="0" applyFont="1" applyBorder="1" applyAlignment="1">
      <alignment horizontal="left" vertical="center"/>
    </xf>
    <xf numFmtId="0" fontId="15" fillId="0" borderId="17" xfId="0" applyFont="1" applyBorder="1" applyAlignment="1">
      <alignment horizontal="left" vertical="top" wrapText="1"/>
    </xf>
    <xf numFmtId="0" fontId="3" fillId="0" borderId="38" xfId="0" applyFont="1" applyBorder="1" applyAlignment="1">
      <alignment horizontal="left" vertical="top" wrapText="1"/>
    </xf>
    <xf numFmtId="0" fontId="3" fillId="0" borderId="58" xfId="0" applyFont="1" applyBorder="1" applyAlignment="1">
      <alignment horizontal="left" vertical="top" wrapText="1"/>
    </xf>
    <xf numFmtId="0" fontId="3" fillId="0" borderId="61" xfId="0" applyFont="1" applyBorder="1" applyAlignment="1">
      <alignment horizontal="left" vertical="top" wrapText="1"/>
    </xf>
    <xf numFmtId="0" fontId="0" fillId="0" borderId="0" xfId="0" applyAlignment="1">
      <alignment horizontal="left" vertical="top" wrapText="1"/>
    </xf>
    <xf numFmtId="0" fontId="3" fillId="0" borderId="60" xfId="0" applyFont="1" applyBorder="1" applyAlignment="1">
      <alignment horizontal="left" vertical="top" wrapText="1"/>
    </xf>
    <xf numFmtId="0" fontId="3" fillId="0" borderId="63" xfId="0" applyFont="1" applyBorder="1" applyAlignment="1">
      <alignment horizontal="left" vertical="top" wrapText="1"/>
    </xf>
    <xf numFmtId="0" fontId="3" fillId="0" borderId="64" xfId="0" applyFont="1" applyBorder="1" applyAlignment="1">
      <alignment horizontal="left" vertical="top" wrapText="1"/>
    </xf>
    <xf numFmtId="0" fontId="3" fillId="0" borderId="65" xfId="0" applyFont="1" applyBorder="1" applyAlignment="1">
      <alignment horizontal="left" vertical="top" wrapText="1"/>
    </xf>
    <xf numFmtId="0" fontId="15" fillId="0" borderId="8" xfId="0" applyFont="1" applyBorder="1" applyAlignment="1">
      <alignment horizontal="left" vertical="top" wrapText="1"/>
    </xf>
    <xf numFmtId="0" fontId="3" fillId="0" borderId="8" xfId="0" applyFont="1" applyBorder="1" applyAlignment="1">
      <alignment horizontal="left" vertical="top" wrapText="1"/>
    </xf>
    <xf numFmtId="0" fontId="3" fillId="0" borderId="9" xfId="0" applyFont="1" applyBorder="1" applyAlignment="1">
      <alignment horizontal="left" vertical="top" wrapText="1"/>
    </xf>
    <xf numFmtId="0" fontId="15" fillId="0" borderId="17" xfId="0" applyFont="1" applyBorder="1" applyAlignment="1">
      <alignment horizontal="left" vertical="top"/>
    </xf>
    <xf numFmtId="0" fontId="3" fillId="0" borderId="38" xfId="0" applyFont="1" applyBorder="1" applyAlignment="1">
      <alignment horizontal="left" vertical="top"/>
    </xf>
    <xf numFmtId="0" fontId="3" fillId="0" borderId="58" xfId="0" applyFont="1" applyBorder="1" applyAlignment="1">
      <alignment horizontal="left" vertical="top"/>
    </xf>
    <xf numFmtId="0" fontId="3" fillId="0" borderId="61" xfId="0" applyFont="1" applyBorder="1" applyAlignment="1">
      <alignment horizontal="left" vertical="top"/>
    </xf>
    <xf numFmtId="0" fontId="0" fillId="0" borderId="0" xfId="0" applyAlignment="1">
      <alignment horizontal="left" vertical="top"/>
    </xf>
    <xf numFmtId="0" fontId="3" fillId="0" borderId="60" xfId="0" applyFont="1" applyBorder="1" applyAlignment="1">
      <alignment horizontal="left" vertical="top"/>
    </xf>
    <xf numFmtId="0" fontId="3" fillId="0" borderId="63" xfId="0" applyFont="1" applyBorder="1" applyAlignment="1">
      <alignment horizontal="left" vertical="top"/>
    </xf>
    <xf numFmtId="0" fontId="3" fillId="0" borderId="64" xfId="0" applyFont="1" applyBorder="1" applyAlignment="1">
      <alignment horizontal="left" vertical="top"/>
    </xf>
    <xf numFmtId="0" fontId="3" fillId="0" borderId="65" xfId="0" applyFont="1" applyBorder="1" applyAlignment="1">
      <alignment horizontal="left" vertical="top"/>
    </xf>
    <xf numFmtId="0" fontId="45" fillId="24" borderId="22" xfId="0" applyFont="1" applyFill="1" applyBorder="1" applyAlignment="1">
      <alignment horizontal="center" vertical="center" wrapText="1"/>
    </xf>
    <xf numFmtId="0" fontId="41" fillId="16" borderId="62" xfId="0" applyFont="1" applyFill="1" applyBorder="1"/>
    <xf numFmtId="0" fontId="41" fillId="20" borderId="38" xfId="0" applyFont="1" applyFill="1" applyBorder="1" applyAlignment="1">
      <alignment horizontal="left" vertical="center" wrapText="1"/>
    </xf>
    <xf numFmtId="0" fontId="26" fillId="0" borderId="72" xfId="0" applyFont="1" applyBorder="1" applyAlignment="1">
      <alignment horizontal="center"/>
    </xf>
    <xf numFmtId="0" fontId="26" fillId="0" borderId="73" xfId="0" applyFont="1" applyBorder="1" applyAlignment="1">
      <alignment horizontal="center"/>
    </xf>
    <xf numFmtId="0" fontId="26" fillId="0" borderId="74" xfId="0" applyFont="1" applyBorder="1" applyAlignment="1">
      <alignment horizontal="center"/>
    </xf>
    <xf numFmtId="0" fontId="11" fillId="0" borderId="59" xfId="0" applyFont="1" applyBorder="1" applyAlignment="1">
      <alignment horizontal="center"/>
    </xf>
    <xf numFmtId="0" fontId="20" fillId="0" borderId="95" xfId="0" applyFont="1" applyBorder="1" applyAlignment="1">
      <alignment horizontal="center" wrapText="1"/>
    </xf>
    <xf numFmtId="0" fontId="20" fillId="0" borderId="102" xfId="0" applyFont="1" applyBorder="1" applyAlignment="1">
      <alignment horizontal="center" wrapText="1"/>
    </xf>
    <xf numFmtId="0" fontId="20" fillId="0" borderId="93" xfId="0" applyFont="1" applyBorder="1" applyAlignment="1">
      <alignment horizontal="center" wrapText="1"/>
    </xf>
    <xf numFmtId="0" fontId="16" fillId="14" borderId="95" xfId="0" applyFont="1" applyFill="1" applyBorder="1" applyAlignment="1">
      <alignment horizontal="center" vertical="center" wrapText="1"/>
    </xf>
    <xf numFmtId="0" fontId="16" fillId="14" borderId="100" xfId="0" applyFont="1" applyFill="1" applyBorder="1" applyAlignment="1">
      <alignment horizontal="center" vertical="center" wrapText="1"/>
    </xf>
    <xf numFmtId="0" fontId="16" fillId="14" borderId="101" xfId="0" applyFont="1" applyFill="1" applyBorder="1" applyAlignment="1">
      <alignment horizontal="center" vertical="center" wrapText="1"/>
    </xf>
    <xf numFmtId="0" fontId="6" fillId="14" borderId="102" xfId="0" applyFont="1" applyFill="1" applyBorder="1" applyAlignment="1">
      <alignment horizontal="center" vertical="center" wrapText="1"/>
    </xf>
    <xf numFmtId="0" fontId="6" fillId="14" borderId="59" xfId="0" applyFont="1" applyFill="1" applyBorder="1" applyAlignment="1">
      <alignment horizontal="center" vertical="center" wrapText="1"/>
    </xf>
    <xf numFmtId="0" fontId="6" fillId="14" borderId="84" xfId="0" applyFont="1" applyFill="1" applyBorder="1" applyAlignment="1">
      <alignment horizontal="center" vertical="center" wrapText="1"/>
    </xf>
    <xf numFmtId="0" fontId="6" fillId="14" borderId="93" xfId="0" applyFont="1" applyFill="1" applyBorder="1" applyAlignment="1">
      <alignment horizontal="center" vertical="center" wrapText="1"/>
    </xf>
    <xf numFmtId="0" fontId="6" fillId="14" borderId="103" xfId="0" applyFont="1" applyFill="1" applyBorder="1" applyAlignment="1">
      <alignment horizontal="center" vertical="center" wrapText="1"/>
    </xf>
    <xf numFmtId="0" fontId="6" fillId="14" borderId="99" xfId="0" applyFont="1" applyFill="1" applyBorder="1" applyAlignment="1">
      <alignment horizontal="center" vertical="center" wrapText="1"/>
    </xf>
    <xf numFmtId="0" fontId="4" fillId="0" borderId="59" xfId="0" applyFont="1" applyBorder="1" applyAlignment="1">
      <alignment horizontal="center"/>
    </xf>
    <xf numFmtId="0" fontId="23" fillId="9" borderId="72" xfId="0" applyFont="1" applyFill="1" applyBorder="1" applyAlignment="1">
      <alignment horizontal="center" vertical="center"/>
    </xf>
    <xf numFmtId="0" fontId="23" fillId="9" borderId="73" xfId="0" applyFont="1" applyFill="1" applyBorder="1" applyAlignment="1">
      <alignment horizontal="center" vertical="center"/>
    </xf>
    <xf numFmtId="0" fontId="23" fillId="9" borderId="74" xfId="0" applyFont="1" applyFill="1" applyBorder="1" applyAlignment="1">
      <alignment horizontal="center" vertical="center"/>
    </xf>
    <xf numFmtId="0" fontId="22" fillId="12" borderId="72" xfId="0" applyFont="1" applyFill="1" applyBorder="1" applyAlignment="1">
      <alignment horizontal="center"/>
    </xf>
    <xf numFmtId="0" fontId="22" fillId="12" borderId="73" xfId="0" applyFont="1" applyFill="1" applyBorder="1" applyAlignment="1">
      <alignment horizontal="center"/>
    </xf>
    <xf numFmtId="0" fontId="22" fillId="12" borderId="74" xfId="0" applyFont="1" applyFill="1" applyBorder="1" applyAlignment="1">
      <alignment horizontal="center"/>
    </xf>
    <xf numFmtId="164" fontId="9" fillId="0" borderId="16" xfId="0" applyNumberFormat="1" applyFont="1" applyBorder="1" applyAlignment="1">
      <alignment horizontal="left" vertical="center"/>
    </xf>
    <xf numFmtId="0" fontId="9" fillId="0" borderId="16" xfId="0" applyFont="1" applyBorder="1" applyAlignment="1">
      <alignment horizontal="left" vertical="center"/>
    </xf>
    <xf numFmtId="0" fontId="9" fillId="0" borderId="16" xfId="0" applyFont="1" applyBorder="1" applyAlignment="1">
      <alignment horizontal="left" vertical="center" wrapText="1"/>
    </xf>
    <xf numFmtId="0" fontId="3" fillId="0" borderId="39" xfId="0" applyFont="1" applyBorder="1" applyAlignment="1">
      <alignment wrapText="1"/>
    </xf>
    <xf numFmtId="0" fontId="4" fillId="4" borderId="41" xfId="0" applyFont="1" applyFill="1" applyBorder="1" applyAlignment="1">
      <alignment horizontal="center" vertical="center" wrapText="1"/>
    </xf>
    <xf numFmtId="0" fontId="3" fillId="0" borderId="71" xfId="0" applyFont="1" applyBorder="1"/>
    <xf numFmtId="0" fontId="11" fillId="0" borderId="16" xfId="0" applyFont="1" applyBorder="1" applyAlignment="1">
      <alignment horizontal="center" vertical="center"/>
    </xf>
    <xf numFmtId="0" fontId="45" fillId="24" borderId="16" xfId="0" applyFont="1" applyFill="1" applyBorder="1" applyAlignment="1">
      <alignment horizontal="center" vertical="center" wrapText="1"/>
    </xf>
    <xf numFmtId="0" fontId="41" fillId="16" borderId="39" xfId="0" applyFont="1" applyFill="1" applyBorder="1"/>
    <xf numFmtId="0" fontId="3" fillId="19" borderId="55" xfId="0" applyFont="1" applyFill="1" applyBorder="1"/>
    <xf numFmtId="0" fontId="3" fillId="19" borderId="51" xfId="0" applyFont="1" applyFill="1" applyBorder="1"/>
    <xf numFmtId="0" fontId="9" fillId="0" borderId="75" xfId="0" applyFont="1" applyBorder="1" applyAlignment="1">
      <alignment horizontal="center" wrapText="1"/>
    </xf>
    <xf numFmtId="0" fontId="47" fillId="0" borderId="87" xfId="0" applyFont="1" applyBorder="1"/>
    <xf numFmtId="0" fontId="47" fillId="0" borderId="75" xfId="0" applyFont="1" applyBorder="1"/>
    <xf numFmtId="0" fontId="41" fillId="11" borderId="100" xfId="0" applyFont="1" applyFill="1" applyBorder="1"/>
    <xf numFmtId="0" fontId="41" fillId="11" borderId="101" xfId="0" applyFont="1" applyFill="1" applyBorder="1"/>
    <xf numFmtId="0" fontId="8" fillId="0" borderId="10" xfId="0" applyFont="1" applyBorder="1" applyAlignment="1">
      <alignment horizontal="left" vertical="center"/>
    </xf>
    <xf numFmtId="0" fontId="22" fillId="10" borderId="72" xfId="0" applyFont="1" applyFill="1" applyBorder="1" applyAlignment="1">
      <alignment horizontal="center"/>
    </xf>
    <xf numFmtId="0" fontId="22" fillId="10" borderId="73" xfId="0" applyFont="1" applyFill="1" applyBorder="1" applyAlignment="1">
      <alignment horizontal="center"/>
    </xf>
    <xf numFmtId="0" fontId="22" fillId="10" borderId="74" xfId="0" applyFont="1" applyFill="1" applyBorder="1" applyAlignment="1">
      <alignment horizontal="center"/>
    </xf>
    <xf numFmtId="0" fontId="3" fillId="0" borderId="58" xfId="0" applyFont="1" applyBorder="1" applyAlignment="1">
      <alignment horizontal="left"/>
    </xf>
    <xf numFmtId="0" fontId="3" fillId="0" borderId="40" xfId="0" applyFont="1" applyBorder="1" applyAlignment="1">
      <alignment horizontal="left"/>
    </xf>
    <xf numFmtId="0" fontId="3" fillId="0" borderId="15" xfId="0" applyFont="1" applyBorder="1" applyAlignment="1">
      <alignment horizontal="left"/>
    </xf>
    <xf numFmtId="0" fontId="4" fillId="4" borderId="10" xfId="0" applyFont="1" applyFill="1" applyBorder="1" applyAlignment="1">
      <alignment horizontal="left" vertical="center"/>
    </xf>
    <xf numFmtId="0" fontId="4" fillId="18" borderId="16" xfId="0" applyFont="1" applyFill="1" applyBorder="1" applyAlignment="1">
      <alignment horizontal="center" vertical="center"/>
    </xf>
    <xf numFmtId="0" fontId="9" fillId="4" borderId="20" xfId="0" applyFont="1" applyFill="1" applyBorder="1" applyAlignment="1">
      <alignment horizontal="center" vertical="center" wrapText="1"/>
    </xf>
    <xf numFmtId="0" fontId="11" fillId="5" borderId="54" xfId="0" applyFont="1" applyFill="1" applyBorder="1" applyAlignment="1">
      <alignment horizontal="center" vertical="center" textRotation="90" wrapText="1"/>
    </xf>
    <xf numFmtId="0" fontId="3" fillId="0" borderId="55" xfId="0" applyFont="1" applyBorder="1"/>
    <xf numFmtId="0" fontId="3" fillId="0" borderId="38" xfId="0" applyFont="1" applyBorder="1" applyAlignment="1">
      <alignment horizontal="left"/>
    </xf>
    <xf numFmtId="0" fontId="3" fillId="0" borderId="61" xfId="0" applyFont="1" applyBorder="1" applyAlignment="1">
      <alignment horizontal="left"/>
    </xf>
    <xf numFmtId="0" fontId="0" fillId="0" borderId="0" xfId="0" applyAlignment="1">
      <alignment horizontal="left"/>
    </xf>
    <xf numFmtId="0" fontId="3" fillId="0" borderId="60" xfId="0" applyFont="1" applyBorder="1" applyAlignment="1">
      <alignment horizontal="left"/>
    </xf>
    <xf numFmtId="0" fontId="3" fillId="0" borderId="63" xfId="0" applyFont="1" applyBorder="1" applyAlignment="1">
      <alignment horizontal="left"/>
    </xf>
    <xf numFmtId="0" fontId="3" fillId="0" borderId="64" xfId="0" applyFont="1" applyBorder="1" applyAlignment="1">
      <alignment horizontal="left"/>
    </xf>
    <xf numFmtId="0" fontId="3" fillId="0" borderId="65" xfId="0" applyFont="1" applyBorder="1" applyAlignment="1">
      <alignment horizontal="left"/>
    </xf>
    <xf numFmtId="0" fontId="15" fillId="0" borderId="38" xfId="0" applyFont="1" applyBorder="1" applyAlignment="1">
      <alignment horizontal="left" vertical="center" wrapText="1"/>
    </xf>
    <xf numFmtId="0" fontId="15" fillId="0" borderId="58" xfId="0" applyFont="1" applyBorder="1" applyAlignment="1">
      <alignment horizontal="left" vertical="center" wrapText="1"/>
    </xf>
    <xf numFmtId="0" fontId="15" fillId="0" borderId="61" xfId="0" applyFont="1" applyBorder="1" applyAlignment="1">
      <alignment horizontal="left" vertical="center" wrapText="1"/>
    </xf>
    <xf numFmtId="0" fontId="15" fillId="0" borderId="59" xfId="0" applyFont="1" applyBorder="1" applyAlignment="1">
      <alignment horizontal="left" vertical="center" wrapText="1"/>
    </xf>
    <xf numFmtId="0" fontId="15" fillId="0" borderId="60" xfId="0" applyFont="1" applyBorder="1" applyAlignment="1">
      <alignment horizontal="left" vertical="center" wrapText="1"/>
    </xf>
    <xf numFmtId="0" fontId="15" fillId="0" borderId="63" xfId="0" applyFont="1" applyBorder="1" applyAlignment="1">
      <alignment horizontal="left" vertical="center" wrapText="1"/>
    </xf>
    <xf numFmtId="0" fontId="15" fillId="0" borderId="64" xfId="0" applyFont="1" applyBorder="1" applyAlignment="1">
      <alignment horizontal="left" vertical="center" wrapText="1"/>
    </xf>
    <xf numFmtId="0" fontId="15" fillId="0" borderId="65" xfId="0" applyFont="1" applyBorder="1" applyAlignment="1">
      <alignment horizontal="left" vertical="center" wrapText="1"/>
    </xf>
    <xf numFmtId="0" fontId="48" fillId="15" borderId="11" xfId="0" applyFont="1" applyFill="1" applyBorder="1" applyAlignment="1">
      <alignment horizontal="center" vertical="center" wrapText="1"/>
    </xf>
    <xf numFmtId="0" fontId="41" fillId="16" borderId="52" xfId="0" applyFont="1" applyFill="1" applyBorder="1" applyAlignment="1">
      <alignment wrapText="1"/>
    </xf>
    <xf numFmtId="0" fontId="43" fillId="17" borderId="68" xfId="0" applyFont="1" applyFill="1" applyBorder="1" applyAlignment="1">
      <alignment horizontal="left" vertical="center"/>
    </xf>
    <xf numFmtId="0" fontId="41" fillId="16" borderId="69" xfId="0" applyFont="1" applyFill="1" applyBorder="1"/>
    <xf numFmtId="0" fontId="41" fillId="16" borderId="70" xfId="0" applyFont="1" applyFill="1" applyBorder="1"/>
    <xf numFmtId="0" fontId="41" fillId="16" borderId="65" xfId="0" applyFont="1" applyFill="1" applyBorder="1"/>
    <xf numFmtId="0" fontId="8" fillId="4" borderId="10" xfId="0" applyFont="1" applyFill="1" applyBorder="1" applyAlignment="1">
      <alignment vertical="center"/>
    </xf>
    <xf numFmtId="0" fontId="8" fillId="4" borderId="11" xfId="0" applyFont="1" applyFill="1" applyBorder="1" applyAlignment="1">
      <alignment vertical="center"/>
    </xf>
    <xf numFmtId="0" fontId="8" fillId="4" borderId="53" xfId="0" applyFont="1" applyFill="1" applyBorder="1" applyAlignment="1">
      <alignment vertical="center"/>
    </xf>
    <xf numFmtId="0" fontId="43" fillId="17" borderId="45" xfId="0" applyFont="1" applyFill="1" applyBorder="1" applyAlignment="1">
      <alignment horizontal="left" vertical="center"/>
    </xf>
    <xf numFmtId="0" fontId="41" fillId="16" borderId="67" xfId="0" applyFont="1" applyFill="1" applyBorder="1"/>
    <xf numFmtId="0" fontId="3" fillId="0" borderId="52" xfId="0" applyFont="1" applyBorder="1" applyAlignment="1">
      <alignment wrapText="1"/>
    </xf>
    <xf numFmtId="0" fontId="9" fillId="4" borderId="20" xfId="0" applyFont="1" applyFill="1" applyBorder="1" applyAlignment="1">
      <alignment horizontal="left" vertical="center"/>
    </xf>
    <xf numFmtId="0" fontId="3" fillId="0" borderId="52" xfId="0" applyFont="1" applyBorder="1"/>
    <xf numFmtId="0" fontId="0" fillId="0" borderId="21"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165" fontId="9" fillId="4" borderId="20" xfId="0" applyNumberFormat="1" applyFont="1" applyFill="1" applyBorder="1" applyAlignment="1">
      <alignment horizontal="center" vertical="center"/>
    </xf>
    <xf numFmtId="0" fontId="4" fillId="2" borderId="16"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3" fillId="0" borderId="18" xfId="0" applyFont="1" applyBorder="1"/>
    <xf numFmtId="0" fontId="3" fillId="19" borderId="52" xfId="0" applyFont="1" applyFill="1" applyBorder="1"/>
    <xf numFmtId="0" fontId="11" fillId="6" borderId="33" xfId="0" applyFont="1" applyFill="1" applyBorder="1" applyAlignment="1">
      <alignment horizontal="center" vertical="center" textRotation="90" wrapText="1"/>
    </xf>
    <xf numFmtId="0" fontId="3" fillId="0" borderId="51" xfId="0" applyFont="1" applyBorder="1"/>
    <xf numFmtId="0" fontId="11" fillId="2" borderId="10" xfId="0" applyFont="1" applyFill="1" applyBorder="1" applyAlignment="1">
      <alignment horizontal="center" vertical="center" wrapText="1"/>
    </xf>
    <xf numFmtId="0" fontId="11" fillId="2" borderId="41" xfId="0" applyFont="1" applyFill="1" applyBorder="1" applyAlignment="1">
      <alignment horizontal="center" vertical="center"/>
    </xf>
    <xf numFmtId="0" fontId="11" fillId="2" borderId="41"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45" fillId="24" borderId="41" xfId="0" applyFont="1" applyFill="1" applyBorder="1" applyAlignment="1">
      <alignment horizontal="center" vertical="center"/>
    </xf>
    <xf numFmtId="0" fontId="45" fillId="24" borderId="10" xfId="0" applyFont="1" applyFill="1" applyBorder="1" applyAlignment="1">
      <alignment horizontal="center" vertical="center" wrapText="1"/>
    </xf>
    <xf numFmtId="0" fontId="43" fillId="24" borderId="16" xfId="0" applyFont="1" applyFill="1" applyBorder="1" applyAlignment="1">
      <alignment horizontal="center" vertical="center" wrapText="1"/>
    </xf>
    <xf numFmtId="0" fontId="9" fillId="0" borderId="39" xfId="0" applyFont="1" applyBorder="1" applyAlignment="1">
      <alignment horizontal="left" vertical="center" wrapText="1"/>
    </xf>
    <xf numFmtId="0" fontId="41" fillId="16" borderId="11" xfId="0" applyFont="1" applyFill="1" applyBorder="1" applyAlignment="1">
      <alignment wrapText="1"/>
    </xf>
    <xf numFmtId="0" fontId="3" fillId="0" borderId="11" xfId="0" applyFont="1" applyBorder="1" applyAlignment="1">
      <alignment horizontal="center" wrapText="1"/>
    </xf>
    <xf numFmtId="0" fontId="3" fillId="0" borderId="52" xfId="0" applyFont="1" applyBorder="1" applyAlignment="1">
      <alignment horizontal="center" wrapText="1"/>
    </xf>
    <xf numFmtId="0" fontId="2" fillId="0" borderId="95" xfId="0" applyFont="1" applyBorder="1" applyAlignment="1">
      <alignment horizontal="center" vertical="center" wrapText="1"/>
    </xf>
    <xf numFmtId="0" fontId="3" fillId="0" borderId="104" xfId="0" applyFont="1" applyBorder="1"/>
    <xf numFmtId="0" fontId="3" fillId="0" borderId="102" xfId="0" applyFont="1" applyBorder="1"/>
    <xf numFmtId="0" fontId="3" fillId="0" borderId="93" xfId="0" applyFont="1" applyBorder="1"/>
    <xf numFmtId="0" fontId="3" fillId="0" borderId="106" xfId="0" applyFont="1" applyBorder="1"/>
    <xf numFmtId="0" fontId="16" fillId="14" borderId="105" xfId="0" applyFont="1" applyFill="1" applyBorder="1" applyAlignment="1">
      <alignment horizontal="center" vertical="center" wrapText="1"/>
    </xf>
    <xf numFmtId="0" fontId="3" fillId="11" borderId="84" xfId="0" applyFont="1" applyFill="1" applyBorder="1"/>
    <xf numFmtId="0" fontId="0" fillId="11" borderId="59" xfId="0" applyFill="1" applyBorder="1"/>
    <xf numFmtId="0" fontId="3" fillId="11" borderId="107" xfId="0" applyFont="1" applyFill="1" applyBorder="1"/>
    <xf numFmtId="0" fontId="0" fillId="11" borderId="103" xfId="0" applyFill="1" applyBorder="1"/>
    <xf numFmtId="0" fontId="3" fillId="11" borderId="99" xfId="0" applyFont="1" applyFill="1" applyBorder="1"/>
    <xf numFmtId="9" fontId="45" fillId="17" borderId="38" xfId="0" applyNumberFormat="1" applyFont="1" applyFill="1" applyBorder="1" applyAlignment="1">
      <alignment horizontal="center" vertical="center" wrapText="1"/>
    </xf>
    <xf numFmtId="0" fontId="43" fillId="24" borderId="16" xfId="0" applyFont="1" applyFill="1" applyBorder="1" applyAlignment="1">
      <alignment horizontal="center" vertical="center"/>
    </xf>
    <xf numFmtId="0" fontId="45" fillId="25" borderId="16" xfId="0" applyFont="1" applyFill="1" applyBorder="1" applyAlignment="1">
      <alignment horizontal="center" vertical="center" textRotation="90" wrapText="1"/>
    </xf>
    <xf numFmtId="0" fontId="45" fillId="25" borderId="18" xfId="0" applyFont="1" applyFill="1" applyBorder="1" applyAlignment="1">
      <alignment horizontal="center" vertical="center" textRotation="90" wrapText="1"/>
    </xf>
    <xf numFmtId="0" fontId="45" fillId="25" borderId="39" xfId="0" applyFont="1" applyFill="1" applyBorder="1" applyAlignment="1">
      <alignment horizontal="center" vertical="center" textRotation="90" wrapText="1"/>
    </xf>
    <xf numFmtId="0" fontId="8" fillId="4" borderId="10" xfId="0" applyFont="1" applyFill="1" applyBorder="1" applyAlignment="1">
      <alignment horizontal="left" vertical="center" wrapText="1"/>
    </xf>
    <xf numFmtId="0" fontId="3" fillId="0" borderId="11" xfId="0" applyFont="1" applyBorder="1" applyAlignment="1">
      <alignment wrapText="1"/>
    </xf>
    <xf numFmtId="0" fontId="9" fillId="4" borderId="20" xfId="0" applyFont="1" applyFill="1" applyBorder="1" applyAlignment="1">
      <alignment horizontal="left" vertical="center" wrapText="1"/>
    </xf>
    <xf numFmtId="0" fontId="11" fillId="18" borderId="41" xfId="0" applyFont="1" applyFill="1" applyBorder="1" applyAlignment="1">
      <alignment horizontal="center" vertical="center" wrapText="1"/>
    </xf>
    <xf numFmtId="0" fontId="3" fillId="19" borderId="38" xfId="0" applyFont="1" applyFill="1" applyBorder="1"/>
    <xf numFmtId="0" fontId="3" fillId="19" borderId="58" xfId="0" applyFont="1" applyFill="1" applyBorder="1"/>
    <xf numFmtId="0" fontId="45" fillId="18" borderId="20" xfId="0" applyFont="1" applyFill="1" applyBorder="1" applyAlignment="1">
      <alignment horizontal="center" vertical="center" wrapText="1"/>
    </xf>
    <xf numFmtId="0" fontId="41" fillId="19" borderId="11" xfId="0" applyFont="1" applyFill="1" applyBorder="1"/>
    <xf numFmtId="0" fontId="41" fillId="19" borderId="52" xfId="0" applyFont="1" applyFill="1" applyBorder="1"/>
    <xf numFmtId="0" fontId="9" fillId="0" borderId="39" xfId="0" applyFont="1" applyBorder="1" applyAlignment="1">
      <alignment horizontal="left" vertical="center"/>
    </xf>
    <xf numFmtId="164" fontId="9" fillId="0" borderId="39" xfId="0" applyNumberFormat="1" applyFont="1" applyBorder="1" applyAlignment="1">
      <alignment horizontal="left" vertical="center"/>
    </xf>
    <xf numFmtId="0" fontId="34" fillId="0" borderId="71" xfId="0" applyFont="1" applyBorder="1" applyAlignment="1">
      <alignment horizontal="center" vertical="center"/>
    </xf>
    <xf numFmtId="0" fontId="34" fillId="0" borderId="59" xfId="0" applyFont="1" applyBorder="1" applyAlignment="1">
      <alignment horizontal="center" vertical="center"/>
    </xf>
    <xf numFmtId="0" fontId="34" fillId="0" borderId="60" xfId="0" applyFont="1" applyBorder="1" applyAlignment="1">
      <alignment horizontal="center" vertical="center"/>
    </xf>
    <xf numFmtId="0" fontId="33" fillId="0" borderId="71" xfId="0" applyFont="1" applyBorder="1" applyAlignment="1">
      <alignment horizontal="center"/>
    </xf>
    <xf numFmtId="0" fontId="33" fillId="0" borderId="59" xfId="0" applyFont="1" applyBorder="1" applyAlignment="1">
      <alignment horizontal="center"/>
    </xf>
    <xf numFmtId="0" fontId="33" fillId="0" borderId="60" xfId="0" applyFont="1" applyBorder="1" applyAlignment="1">
      <alignment horizontal="center"/>
    </xf>
    <xf numFmtId="0" fontId="35" fillId="0" borderId="59" xfId="0" applyFont="1" applyBorder="1" applyAlignment="1">
      <alignment horizontal="center"/>
    </xf>
    <xf numFmtId="0" fontId="9" fillId="0" borderId="58" xfId="0" applyFont="1" applyBorder="1" applyAlignment="1">
      <alignment horizontal="center" vertical="center" wrapText="1"/>
    </xf>
    <xf numFmtId="0" fontId="9" fillId="0" borderId="40" xfId="0" applyFont="1" applyBorder="1" applyAlignment="1">
      <alignment horizontal="center" vertical="center" wrapText="1"/>
    </xf>
    <xf numFmtId="0" fontId="9" fillId="0" borderId="15" xfId="0" applyFont="1" applyBorder="1" applyAlignment="1">
      <alignment horizontal="center" vertical="center" wrapText="1"/>
    </xf>
    <xf numFmtId="9" fontId="45" fillId="17" borderId="108" xfId="0" applyNumberFormat="1" applyFont="1" applyFill="1" applyBorder="1" applyAlignment="1">
      <alignment horizontal="center" vertical="center" wrapText="1"/>
    </xf>
    <xf numFmtId="9" fontId="45" fillId="17" borderId="58" xfId="0" applyNumberFormat="1" applyFont="1" applyFill="1" applyBorder="1" applyAlignment="1">
      <alignment horizontal="center" vertical="center" wrapText="1"/>
    </xf>
    <xf numFmtId="9" fontId="45" fillId="17" borderId="109" xfId="0" applyNumberFormat="1" applyFont="1" applyFill="1" applyBorder="1" applyAlignment="1">
      <alignment horizontal="center" vertical="center" wrapText="1"/>
    </xf>
    <xf numFmtId="9" fontId="45" fillId="17" borderId="15" xfId="0" applyNumberFormat="1" applyFont="1" applyFill="1" applyBorder="1" applyAlignment="1">
      <alignment horizontal="center" vertical="center" wrapText="1"/>
    </xf>
    <xf numFmtId="0" fontId="5" fillId="0" borderId="0" xfId="0" applyFont="1" applyAlignment="1">
      <alignment horizontal="center"/>
    </xf>
    <xf numFmtId="0" fontId="32" fillId="0" borderId="59" xfId="0" applyFont="1" applyBorder="1" applyAlignment="1">
      <alignment horizontal="center"/>
    </xf>
    <xf numFmtId="0" fontId="34" fillId="0" borderId="59" xfId="0" applyFont="1" applyBorder="1" applyAlignment="1">
      <alignment horizontal="center"/>
    </xf>
    <xf numFmtId="0" fontId="4" fillId="4" borderId="59" xfId="0" applyFont="1" applyFill="1" applyBorder="1" applyAlignment="1">
      <alignment horizontal="center" vertical="center" wrapText="1"/>
    </xf>
    <xf numFmtId="0" fontId="9" fillId="0" borderId="38" xfId="0" applyFont="1" applyBorder="1" applyAlignment="1">
      <alignment horizontal="left" vertical="center" wrapText="1"/>
    </xf>
    <xf numFmtId="0" fontId="9" fillId="0" borderId="58" xfId="0" applyFont="1" applyBorder="1" applyAlignment="1">
      <alignment horizontal="left" vertical="center" wrapText="1"/>
    </xf>
    <xf numFmtId="0" fontId="9" fillId="0" borderId="40" xfId="0" applyFont="1" applyBorder="1" applyAlignment="1">
      <alignment horizontal="left" vertical="center" wrapText="1"/>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11" fillId="23" borderId="16" xfId="0" applyFont="1" applyFill="1" applyBorder="1" applyAlignment="1">
      <alignment horizontal="center" vertical="center" textRotation="90" wrapText="1"/>
    </xf>
    <xf numFmtId="0" fontId="11" fillId="23" borderId="18" xfId="0" applyFont="1" applyFill="1" applyBorder="1" applyAlignment="1">
      <alignment horizontal="center" vertical="center" textRotation="90" wrapText="1"/>
    </xf>
    <xf numFmtId="0" fontId="11" fillId="23" borderId="39" xfId="0" applyFont="1" applyFill="1" applyBorder="1" applyAlignment="1">
      <alignment horizontal="center" vertical="center" textRotation="90" wrapText="1"/>
    </xf>
    <xf numFmtId="0" fontId="5" fillId="11" borderId="59" xfId="0" applyFont="1" applyFill="1" applyBorder="1"/>
    <xf numFmtId="0" fontId="5" fillId="11" borderId="84" xfId="0" applyFont="1" applyFill="1" applyBorder="1"/>
    <xf numFmtId="0" fontId="5" fillId="11" borderId="71" xfId="0" applyFont="1" applyFill="1" applyBorder="1"/>
    <xf numFmtId="0" fontId="1" fillId="11" borderId="59" xfId="0" applyFont="1" applyFill="1" applyBorder="1"/>
    <xf numFmtId="0" fontId="5" fillId="11" borderId="107" xfId="0" applyFont="1" applyFill="1" applyBorder="1"/>
    <xf numFmtId="0" fontId="1" fillId="11" borderId="103" xfId="0" applyFont="1" applyFill="1" applyBorder="1"/>
    <xf numFmtId="0" fontId="5" fillId="11" borderId="99" xfId="0" applyFont="1" applyFill="1" applyBorder="1"/>
    <xf numFmtId="0" fontId="43" fillId="17" borderId="71" xfId="0" applyFont="1" applyFill="1" applyBorder="1" applyAlignment="1">
      <alignment horizontal="left" vertical="center"/>
    </xf>
    <xf numFmtId="0" fontId="0" fillId="0" borderId="20" xfId="0" applyBorder="1" applyAlignment="1">
      <alignment horizontal="center"/>
    </xf>
    <xf numFmtId="0" fontId="0" fillId="0" borderId="53" xfId="0" applyBorder="1" applyAlignment="1">
      <alignment horizontal="center"/>
    </xf>
    <xf numFmtId="0" fontId="9" fillId="4" borderId="11" xfId="0" applyFont="1" applyFill="1" applyBorder="1" applyAlignment="1">
      <alignment horizontal="center" vertical="center" wrapText="1"/>
    </xf>
    <xf numFmtId="0" fontId="9" fillId="4" borderId="53" xfId="0" applyFont="1" applyFill="1" applyBorder="1" applyAlignment="1">
      <alignment horizontal="center" vertical="center" wrapText="1"/>
    </xf>
    <xf numFmtId="0" fontId="43" fillId="17" borderId="75" xfId="0" applyFont="1" applyFill="1" applyBorder="1" applyAlignment="1">
      <alignment horizontal="left" vertical="center"/>
    </xf>
    <xf numFmtId="0" fontId="41" fillId="16" borderId="75" xfId="0" applyFont="1" applyFill="1" applyBorder="1"/>
    <xf numFmtId="0" fontId="8" fillId="4" borderId="11" xfId="0" applyFont="1" applyFill="1" applyBorder="1" applyAlignment="1">
      <alignment horizontal="left" vertical="center"/>
    </xf>
    <xf numFmtId="0" fontId="43" fillId="18" borderId="16" xfId="0" applyFont="1" applyFill="1" applyBorder="1" applyAlignment="1">
      <alignment horizontal="center" vertical="center"/>
    </xf>
    <xf numFmtId="0" fontId="41" fillId="19" borderId="39" xfId="0" applyFont="1" applyFill="1" applyBorder="1"/>
    <xf numFmtId="0" fontId="45" fillId="26" borderId="41" xfId="0" applyFont="1" applyFill="1" applyBorder="1" applyAlignment="1">
      <alignment horizontal="center" vertical="center" textRotation="90" wrapText="1"/>
    </xf>
    <xf numFmtId="0" fontId="41" fillId="19" borderId="71" xfId="0" applyFont="1" applyFill="1" applyBorder="1"/>
    <xf numFmtId="0" fontId="41" fillId="19" borderId="40" xfId="0" applyFont="1" applyFill="1" applyBorder="1"/>
    <xf numFmtId="0" fontId="45" fillId="22" borderId="41" xfId="0" applyFont="1" applyFill="1" applyBorder="1" applyAlignment="1">
      <alignment horizontal="center" vertical="center" textRotation="90" wrapText="1"/>
    </xf>
    <xf numFmtId="0" fontId="26" fillId="18" borderId="20" xfId="0" applyFont="1" applyFill="1" applyBorder="1" applyAlignment="1">
      <alignment horizontal="center" vertical="center" wrapText="1"/>
    </xf>
    <xf numFmtId="0" fontId="41" fillId="11" borderId="104" xfId="0" applyFont="1" applyFill="1" applyBorder="1"/>
    <xf numFmtId="0" fontId="5" fillId="11" borderId="60" xfId="0" applyFont="1" applyFill="1" applyBorder="1"/>
    <xf numFmtId="0" fontId="5" fillId="11" borderId="106" xfId="0" applyFont="1" applyFill="1" applyBorder="1"/>
    <xf numFmtId="0" fontId="8" fillId="0" borderId="53" xfId="0" applyFont="1" applyBorder="1" applyAlignment="1">
      <alignment horizontal="left" vertical="center" wrapText="1"/>
    </xf>
    <xf numFmtId="0" fontId="43" fillId="17" borderId="53" xfId="0" applyFont="1" applyFill="1" applyBorder="1" applyAlignment="1">
      <alignment horizontal="center" vertical="center" wrapText="1"/>
    </xf>
    <xf numFmtId="0" fontId="9" fillId="4" borderId="11" xfId="0" applyFont="1" applyFill="1" applyBorder="1" applyAlignment="1">
      <alignment horizontal="left" vertical="center" wrapText="1"/>
    </xf>
    <xf numFmtId="0" fontId="9" fillId="4" borderId="53" xfId="0" applyFont="1" applyFill="1" applyBorder="1" applyAlignment="1">
      <alignment horizontal="left" vertical="center" wrapText="1"/>
    </xf>
    <xf numFmtId="0" fontId="10" fillId="4" borderId="11" xfId="0" applyFont="1" applyFill="1" applyBorder="1" applyAlignment="1">
      <alignment horizontal="center" vertical="center"/>
    </xf>
    <xf numFmtId="0" fontId="10" fillId="4" borderId="53" xfId="0" applyFont="1" applyFill="1" applyBorder="1" applyAlignment="1">
      <alignment horizontal="center" vertical="center"/>
    </xf>
    <xf numFmtId="0" fontId="8" fillId="4" borderId="38" xfId="0" applyFont="1" applyFill="1" applyBorder="1" applyAlignment="1">
      <alignment horizontal="left" vertical="center"/>
    </xf>
    <xf numFmtId="0" fontId="8" fillId="4" borderId="58" xfId="0" applyFont="1" applyFill="1" applyBorder="1" applyAlignment="1">
      <alignment horizontal="left" vertical="center"/>
    </xf>
    <xf numFmtId="0" fontId="8" fillId="4" borderId="14" xfId="0" applyFont="1" applyFill="1" applyBorder="1" applyAlignment="1">
      <alignment horizontal="left" vertical="center"/>
    </xf>
    <xf numFmtId="0" fontId="8" fillId="4" borderId="15" xfId="0" applyFont="1" applyFill="1" applyBorder="1" applyAlignment="1">
      <alignment horizontal="left" vertical="center"/>
    </xf>
    <xf numFmtId="0" fontId="11" fillId="22" borderId="41" xfId="0" applyFont="1" applyFill="1" applyBorder="1" applyAlignment="1">
      <alignment horizontal="center" vertical="center" textRotation="90" wrapText="1"/>
    </xf>
    <xf numFmtId="0" fontId="3" fillId="16" borderId="71" xfId="0" applyFont="1" applyFill="1" applyBorder="1"/>
    <xf numFmtId="0" fontId="4" fillId="24" borderId="10" xfId="0" applyFont="1" applyFill="1" applyBorder="1" applyAlignment="1">
      <alignment horizontal="center" vertical="center"/>
    </xf>
    <xf numFmtId="0" fontId="4" fillId="24" borderId="41" xfId="0" applyFont="1" applyFill="1" applyBorder="1" applyAlignment="1">
      <alignment horizontal="center" vertical="center"/>
    </xf>
    <xf numFmtId="0" fontId="3" fillId="16" borderId="38" xfId="0" applyFont="1" applyFill="1" applyBorder="1"/>
    <xf numFmtId="0" fontId="3" fillId="16" borderId="58" xfId="0" applyFont="1" applyFill="1" applyBorder="1"/>
    <xf numFmtId="0" fontId="2" fillId="0" borderId="75" xfId="0" applyFont="1" applyBorder="1" applyAlignment="1">
      <alignment horizontal="center" vertical="center" wrapText="1"/>
    </xf>
    <xf numFmtId="0" fontId="16" fillId="14" borderId="75" xfId="0" applyFont="1" applyFill="1" applyBorder="1" applyAlignment="1">
      <alignment horizontal="center" vertical="center" wrapText="1"/>
    </xf>
    <xf numFmtId="0" fontId="6" fillId="14" borderId="75" xfId="0" applyFont="1" applyFill="1" applyBorder="1" applyAlignment="1">
      <alignment horizontal="center" vertical="center" wrapText="1"/>
    </xf>
    <xf numFmtId="0" fontId="11" fillId="26" borderId="41" xfId="0" applyFont="1" applyFill="1" applyBorder="1" applyAlignment="1">
      <alignment horizontal="center" vertical="center" textRotation="90" wrapText="1"/>
    </xf>
    <xf numFmtId="0" fontId="3" fillId="19" borderId="71" xfId="0" applyFont="1" applyFill="1" applyBorder="1"/>
  </cellXfs>
  <cellStyles count="4">
    <cellStyle name="Millares" xfId="2" builtinId="3"/>
    <cellStyle name="Moneda" xfId="1" builtinId="4"/>
    <cellStyle name="Normal" xfId="0" builtinId="0"/>
    <cellStyle name="Porcentaje" xfId="3" builtinId="5"/>
  </cellStyles>
  <dxfs count="30">
    <dxf>
      <border outline="0">
        <left style="medium">
          <color auto="1"/>
        </left>
        <right style="thin">
          <color auto="1"/>
        </right>
      </border>
    </dxf>
    <dxf>
      <border outline="0">
        <bottom style="thin">
          <color auto="1"/>
        </bottom>
      </border>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4"/>
        <color theme="1"/>
        <name val="Calibri"/>
        <family val="2"/>
        <scheme val="minor"/>
      </font>
      <border diagonalUp="0" diagonalDown="0">
        <left style="medium">
          <color indexed="64"/>
        </left>
        <right style="thin">
          <color auto="1"/>
        </right>
        <top style="thin">
          <color auto="1"/>
        </top>
        <bottom style="thin">
          <color auto="1"/>
        </bottom>
        <vertical/>
        <horizontal/>
      </border>
    </dxf>
    <dxf>
      <border outline="0">
        <top style="thin">
          <color auto="1"/>
        </top>
      </border>
    </dxf>
    <dxf>
      <border outline="0">
        <right style="thin">
          <color auto="1"/>
        </right>
        <top style="thin">
          <color auto="1"/>
        </top>
        <bottom style="medium">
          <color indexed="64"/>
        </bottom>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border outline="0">
        <bottom style="thin">
          <color auto="1"/>
        </bottom>
      </border>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outline="0">
        <left style="thin">
          <color auto="1"/>
        </left>
        <right style="thin">
          <color auto="1"/>
        </right>
        <top/>
        <bottom/>
      </border>
    </dxf>
    <dxf>
      <border outline="0">
        <left style="medium">
          <color auto="1"/>
        </left>
        <right style="thin">
          <color auto="1"/>
        </right>
        <top style="medium">
          <color indexed="64"/>
        </top>
      </border>
    </dxf>
    <dxf>
      <border outline="0">
        <bottom style="thin">
          <color auto="1"/>
        </bottom>
      </border>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4"/>
        <color theme="1"/>
        <name val="Calibri"/>
        <family val="2"/>
        <scheme val="minor"/>
      </font>
      <border diagonalUp="0" diagonalDown="0">
        <left style="medium">
          <color indexed="64"/>
        </left>
        <right style="thin">
          <color auto="1"/>
        </right>
        <top style="thin">
          <color auto="1"/>
        </top>
        <bottom style="thin">
          <color auto="1"/>
        </bottom>
        <vertical/>
        <horizontal/>
      </border>
    </dxf>
    <dxf>
      <border outline="0">
        <top style="thin">
          <color auto="1"/>
        </top>
      </border>
    </dxf>
    <dxf>
      <border outline="0">
        <right style="thin">
          <color auto="1"/>
        </right>
        <top style="thin">
          <color auto="1"/>
        </top>
        <bottom style="medium">
          <color indexed="64"/>
        </bottom>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border outline="0">
        <bottom style="thin">
          <color auto="1"/>
        </bottom>
      </border>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outline="0">
        <left style="thin">
          <color auto="1"/>
        </left>
        <right style="thin">
          <color auto="1"/>
        </right>
        <top/>
        <bottom/>
      </border>
    </dxf>
  </dxfs>
  <tableStyles count="0" defaultTableStyle="TableStyleMedium2" defaultPivotStyle="PivotStyleLight16"/>
  <colors>
    <mruColors>
      <color rgb="FFB4B3B6"/>
      <color rgb="FF26783C"/>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Consumo de agua 2022 (m3)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AGUA!$B$37</c:f>
              <c:strCache>
                <c:ptCount val="1"/>
                <c:pt idx="0">
                  <c:v>VIGECIA ANTERIOR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AGUA!$F$36:$Q$36</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AGUA!$F$37:$Q$37</c:f>
              <c:numCache>
                <c:formatCode>General</c:formatCode>
                <c:ptCount val="12"/>
              </c:numCache>
            </c:numRef>
          </c:val>
          <c:extLst>
            <c:ext xmlns:c16="http://schemas.microsoft.com/office/drawing/2014/chart" uri="{C3380CC4-5D6E-409C-BE32-E72D297353CC}">
              <c16:uniqueId val="{00000000-CD7B-438D-B08E-90C87DA30183}"/>
            </c:ext>
          </c:extLst>
        </c:ser>
        <c:ser>
          <c:idx val="1"/>
          <c:order val="1"/>
          <c:tx>
            <c:strRef>
              <c:f>AGUA!$B$41</c:f>
              <c:strCache>
                <c:ptCount val="1"/>
                <c:pt idx="0">
                  <c:v>VIGENCIA ACTUAL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AGUA!$F$36:$Q$36</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AGUA!$F$41:$Q$41</c:f>
              <c:numCache>
                <c:formatCode>0</c:formatCode>
                <c:ptCount val="12"/>
              </c:numCache>
            </c:numRef>
          </c:val>
          <c:extLst>
            <c:ext xmlns:c16="http://schemas.microsoft.com/office/drawing/2014/chart" uri="{C3380CC4-5D6E-409C-BE32-E72D297353CC}">
              <c16:uniqueId val="{00000001-CD7B-438D-B08E-90C87DA30183}"/>
            </c:ext>
          </c:extLst>
        </c:ser>
        <c:dLbls>
          <c:dLblPos val="outEnd"/>
          <c:showLegendKey val="0"/>
          <c:showVal val="1"/>
          <c:showCatName val="0"/>
          <c:showSerName val="0"/>
          <c:showPercent val="0"/>
          <c:showBubbleSize val="0"/>
        </c:dLbls>
        <c:gapWidth val="219"/>
        <c:overlap val="-27"/>
        <c:axId val="1614258319"/>
        <c:axId val="1614255823"/>
      </c:barChart>
      <c:catAx>
        <c:axId val="1614258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4255823"/>
        <c:crosses val="autoZero"/>
        <c:auto val="1"/>
        <c:lblAlgn val="ctr"/>
        <c:lblOffset val="100"/>
        <c:noMultiLvlLbl val="0"/>
      </c:catAx>
      <c:valAx>
        <c:axId val="16142558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42583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Consumo de agua per capita</a:t>
            </a:r>
            <a:r>
              <a:rPr lang="en-US" b="1" baseline="0"/>
              <a:t> 2022 (</a:t>
            </a:r>
            <a:r>
              <a:rPr lang="en-US" b="1"/>
              <a:t>m3/n°</a:t>
            </a:r>
            <a:r>
              <a:rPr lang="en-US" b="1" baseline="0"/>
              <a:t> de personas)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AGUA!$B$37</c:f>
              <c:strCache>
                <c:ptCount val="1"/>
                <c:pt idx="0">
                  <c:v>VIGECIA ANTERIOR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AGUA!$F$36:$Q$36</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AGUA!$F$40:$Q$40</c:f>
              <c:numCache>
                <c:formatCode>0.00</c:formatCode>
                <c:ptCount val="12"/>
                <c:pt idx="0">
                  <c:v>0</c:v>
                </c:pt>
                <c:pt idx="2">
                  <c:v>0</c:v>
                </c:pt>
                <c:pt idx="4">
                  <c:v>0</c:v>
                </c:pt>
                <c:pt idx="6">
                  <c:v>0</c:v>
                </c:pt>
                <c:pt idx="8">
                  <c:v>0</c:v>
                </c:pt>
                <c:pt idx="10">
                  <c:v>0</c:v>
                </c:pt>
              </c:numCache>
            </c:numRef>
          </c:val>
          <c:extLst>
            <c:ext xmlns:c16="http://schemas.microsoft.com/office/drawing/2014/chart" uri="{C3380CC4-5D6E-409C-BE32-E72D297353CC}">
              <c16:uniqueId val="{00000000-4BF9-4959-B5EB-980DB554378A}"/>
            </c:ext>
          </c:extLst>
        </c:ser>
        <c:ser>
          <c:idx val="1"/>
          <c:order val="1"/>
          <c:tx>
            <c:strRef>
              <c:f>AGUA!$B$41</c:f>
              <c:strCache>
                <c:ptCount val="1"/>
                <c:pt idx="0">
                  <c:v>VIGENCIA ACTUAL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AGUA!$F$36:$Q$36</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AGUA!$F$44:$Q$44</c:f>
              <c:numCache>
                <c:formatCode>0.00</c:formatCode>
                <c:ptCount val="12"/>
                <c:pt idx="0">
                  <c:v>0</c:v>
                </c:pt>
                <c:pt idx="2">
                  <c:v>0</c:v>
                </c:pt>
                <c:pt idx="4">
                  <c:v>0</c:v>
                </c:pt>
                <c:pt idx="6">
                  <c:v>0</c:v>
                </c:pt>
                <c:pt idx="8">
                  <c:v>0</c:v>
                </c:pt>
                <c:pt idx="10">
                  <c:v>0</c:v>
                </c:pt>
              </c:numCache>
            </c:numRef>
          </c:val>
          <c:extLst>
            <c:ext xmlns:c16="http://schemas.microsoft.com/office/drawing/2014/chart" uri="{C3380CC4-5D6E-409C-BE32-E72D297353CC}">
              <c16:uniqueId val="{00000001-4BF9-4959-B5EB-980DB554378A}"/>
            </c:ext>
          </c:extLst>
        </c:ser>
        <c:dLbls>
          <c:dLblPos val="outEnd"/>
          <c:showLegendKey val="0"/>
          <c:showVal val="1"/>
          <c:showCatName val="0"/>
          <c:showSerName val="0"/>
          <c:showPercent val="0"/>
          <c:showBubbleSize val="0"/>
        </c:dLbls>
        <c:gapWidth val="219"/>
        <c:overlap val="-27"/>
        <c:axId val="1606203903"/>
        <c:axId val="1606207231"/>
      </c:barChart>
      <c:catAx>
        <c:axId val="1606203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6207231"/>
        <c:crosses val="autoZero"/>
        <c:auto val="1"/>
        <c:lblAlgn val="ctr"/>
        <c:lblOffset val="100"/>
        <c:noMultiLvlLbl val="0"/>
      </c:catAx>
      <c:valAx>
        <c:axId val="160620723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62039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Consumo de Energía Eléctrica Mensual 2021 Vs. 2022 (Kwh)</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304754998006266E-2"/>
          <c:y val="9.7612851543413634E-2"/>
          <c:w val="0.91345487497870392"/>
          <c:h val="0.80498168857247454"/>
        </c:manualLayout>
      </c:layout>
      <c:barChart>
        <c:barDir val="col"/>
        <c:grouping val="clustered"/>
        <c:varyColors val="0"/>
        <c:ser>
          <c:idx val="0"/>
          <c:order val="0"/>
          <c:tx>
            <c:strRef>
              <c:f>'ENERGIA ELECTRICA '!$B$33:$B$37</c:f>
              <c:strCache>
                <c:ptCount val="1"/>
                <c:pt idx="0">
                  <c:v>VIGENCIA ANTERIOR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'ENERGIA ELECTRICA '!$F$32:$Q$32</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'ENERGIA ELECTRICA '!$F$33:$Q$33</c:f>
              <c:numCache>
                <c:formatCode>General</c:formatCode>
                <c:ptCount val="12"/>
              </c:numCache>
            </c:numRef>
          </c:val>
          <c:extLst>
            <c:ext xmlns:c16="http://schemas.microsoft.com/office/drawing/2014/chart" uri="{C3380CC4-5D6E-409C-BE32-E72D297353CC}">
              <c16:uniqueId val="{00000000-B94E-4C3F-912D-9308F111A3CD}"/>
            </c:ext>
          </c:extLst>
        </c:ser>
        <c:ser>
          <c:idx val="1"/>
          <c:order val="1"/>
          <c:tx>
            <c:strRef>
              <c:f>'ENERGIA ELECTRICA '!$B$38:$B$42</c:f>
              <c:strCache>
                <c:ptCount val="1"/>
                <c:pt idx="0">
                  <c:v>VIGENCIA ACTUAL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'ENERGIA ELECTRICA '!$F$32:$Q$32</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'ENERGIA ELECTRICA '!$F$38:$Q$38</c:f>
              <c:numCache>
                <c:formatCode>0</c:formatCode>
                <c:ptCount val="12"/>
              </c:numCache>
            </c:numRef>
          </c:val>
          <c:extLst>
            <c:ext xmlns:c16="http://schemas.microsoft.com/office/drawing/2014/chart" uri="{C3380CC4-5D6E-409C-BE32-E72D297353CC}">
              <c16:uniqueId val="{00000001-B94E-4C3F-912D-9308F111A3CD}"/>
            </c:ext>
          </c:extLst>
        </c:ser>
        <c:dLbls>
          <c:dLblPos val="outEnd"/>
          <c:showLegendKey val="0"/>
          <c:showVal val="1"/>
          <c:showCatName val="0"/>
          <c:showSerName val="0"/>
          <c:showPercent val="0"/>
          <c:showBubbleSize val="0"/>
        </c:dLbls>
        <c:gapWidth val="219"/>
        <c:overlap val="-27"/>
        <c:axId val="1683032175"/>
        <c:axId val="1683015535"/>
      </c:barChart>
      <c:catAx>
        <c:axId val="1683032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3015535"/>
        <c:crosses val="autoZero"/>
        <c:auto val="1"/>
        <c:lblAlgn val="ctr"/>
        <c:lblOffset val="100"/>
        <c:noMultiLvlLbl val="0"/>
      </c:catAx>
      <c:valAx>
        <c:axId val="16830155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3032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Consumo de Energía Eléctrica percápita 2021 Vs. 2022 (Kwh/n° personas)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'ENERGIA ELECTRICA '!$B$33:$B$37</c:f>
              <c:strCache>
                <c:ptCount val="1"/>
                <c:pt idx="0">
                  <c:v>VIGENCIA ANTERIOR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'ENERGIA ELECTRICA '!$F$32:$Q$32</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'ENERGIA ELECTRICA '!$F$37:$Q$37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325-48F8-A9B5-E9632B0CBCD3}"/>
            </c:ext>
          </c:extLst>
        </c:ser>
        <c:ser>
          <c:idx val="1"/>
          <c:order val="1"/>
          <c:tx>
            <c:strRef>
              <c:f>'ENERGIA ELECTRICA '!$B$38:$B$42</c:f>
              <c:strCache>
                <c:ptCount val="1"/>
                <c:pt idx="0">
                  <c:v>VIGENCIA ACTUAL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'ENERGIA ELECTRICA '!$F$32:$Q$32</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'ENERGIA ELECTRICA '!$F$42:$Q$42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325-48F8-A9B5-E9632B0CBCD3}"/>
            </c:ext>
          </c:extLst>
        </c:ser>
        <c:dLbls>
          <c:dLblPos val="outEnd"/>
          <c:showLegendKey val="0"/>
          <c:showVal val="1"/>
          <c:showCatName val="0"/>
          <c:showSerName val="0"/>
          <c:showPercent val="0"/>
          <c:showBubbleSize val="0"/>
        </c:dLbls>
        <c:gapWidth val="219"/>
        <c:overlap val="-27"/>
        <c:axId val="1683024271"/>
        <c:axId val="1683026767"/>
      </c:barChart>
      <c:catAx>
        <c:axId val="168302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3026767"/>
        <c:crosses val="autoZero"/>
        <c:auto val="1"/>
        <c:lblAlgn val="ctr"/>
        <c:lblOffset val="100"/>
        <c:noMultiLvlLbl val="0"/>
      </c:catAx>
      <c:valAx>
        <c:axId val="168302676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3024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a:t>Generación de RESPEL 2021-2022</a:t>
            </a:r>
          </a:p>
          <a:p>
            <a:pPr>
              <a:defRPr sz="2400"/>
            </a:pPr>
            <a:r>
              <a:rPr lang="en-US"/>
              <a:t> (Kg/mes)</a:t>
            </a:r>
          </a:p>
        </c:rich>
      </c:tx>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2021</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RESIDUOS!$F$54:$Q$54</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RESIDUOS!$F$55:$Q$55</c:f>
              <c:numCache>
                <c:formatCode>General</c:formatCode>
                <c:ptCount val="12"/>
              </c:numCache>
            </c:numRef>
          </c:val>
          <c:extLst>
            <c:ext xmlns:c16="http://schemas.microsoft.com/office/drawing/2014/chart" uri="{C3380CC4-5D6E-409C-BE32-E72D297353CC}">
              <c16:uniqueId val="{00000001-9D17-4D8A-8854-13C187EDEE7A}"/>
            </c:ext>
          </c:extLst>
        </c:ser>
        <c:ser>
          <c:idx val="1"/>
          <c:order val="1"/>
          <c:tx>
            <c:v>2022</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RESIDUOS!$F$54:$Q$54</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RESIDUOS!$F$63:$Q$63</c:f>
              <c:numCache>
                <c:formatCode>General</c:formatCode>
                <c:ptCount val="12"/>
              </c:numCache>
            </c:numRef>
          </c:val>
          <c:extLst>
            <c:ext xmlns:c16="http://schemas.microsoft.com/office/drawing/2014/chart" uri="{C3380CC4-5D6E-409C-BE32-E72D297353CC}">
              <c16:uniqueId val="{00000003-9D17-4D8A-8854-13C187EDEE7A}"/>
            </c:ext>
          </c:extLst>
        </c:ser>
        <c:dLbls>
          <c:dLblPos val="outEnd"/>
          <c:showLegendKey val="0"/>
          <c:showVal val="1"/>
          <c:showCatName val="0"/>
          <c:showSerName val="0"/>
          <c:showPercent val="0"/>
          <c:showBubbleSize val="0"/>
        </c:dLbls>
        <c:gapWidth val="219"/>
        <c:overlap val="-27"/>
        <c:axId val="953571063"/>
        <c:axId val="607082087"/>
      </c:barChart>
      <c:catAx>
        <c:axId val="953571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082087"/>
        <c:crosses val="autoZero"/>
        <c:auto val="1"/>
        <c:lblAlgn val="ctr"/>
        <c:lblOffset val="100"/>
        <c:noMultiLvlLbl val="0"/>
      </c:catAx>
      <c:valAx>
        <c:axId val="6070820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35710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a:t>Generación  RESIDUOS APROVECHABLES 2021-2022</a:t>
            </a:r>
          </a:p>
          <a:p>
            <a:pPr>
              <a:defRPr sz="2000"/>
            </a:pPr>
            <a:r>
              <a:rPr lang="en-US"/>
              <a:t> (Kg/mes)</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2021</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RESIDUOS!$F$54:$Q$54</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RESIDUOS!$F$59:$Q$59</c:f>
              <c:numCache>
                <c:formatCode>General</c:formatCode>
                <c:ptCount val="12"/>
              </c:numCache>
            </c:numRef>
          </c:val>
          <c:extLst>
            <c:ext xmlns:c16="http://schemas.microsoft.com/office/drawing/2014/chart" uri="{C3380CC4-5D6E-409C-BE32-E72D297353CC}">
              <c16:uniqueId val="{00000001-4166-4006-8F60-5ACC4F27395A}"/>
            </c:ext>
          </c:extLst>
        </c:ser>
        <c:ser>
          <c:idx val="1"/>
          <c:order val="1"/>
          <c:tx>
            <c:v>2022</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RESIDUOS!$F$54:$Q$54</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RESIDUOS!$F$67:$Q$67</c:f>
              <c:numCache>
                <c:formatCode>General</c:formatCode>
                <c:ptCount val="12"/>
              </c:numCache>
            </c:numRef>
          </c:val>
          <c:extLst>
            <c:ext xmlns:c16="http://schemas.microsoft.com/office/drawing/2014/chart" uri="{C3380CC4-5D6E-409C-BE32-E72D297353CC}">
              <c16:uniqueId val="{00000003-4166-4006-8F60-5ACC4F27395A}"/>
            </c:ext>
          </c:extLst>
        </c:ser>
        <c:dLbls>
          <c:dLblPos val="outEnd"/>
          <c:showLegendKey val="0"/>
          <c:showVal val="1"/>
          <c:showCatName val="0"/>
          <c:showSerName val="0"/>
          <c:showPercent val="0"/>
          <c:showBubbleSize val="0"/>
        </c:dLbls>
        <c:gapWidth val="219"/>
        <c:overlap val="-27"/>
        <c:axId val="813938168"/>
        <c:axId val="76159592"/>
      </c:barChart>
      <c:catAx>
        <c:axId val="813938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59592"/>
        <c:crosses val="autoZero"/>
        <c:auto val="1"/>
        <c:lblAlgn val="ctr"/>
        <c:lblOffset val="100"/>
        <c:noMultiLvlLbl val="0"/>
      </c:catAx>
      <c:valAx>
        <c:axId val="76159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938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800" b="1" i="0">
                <a:solidFill>
                  <a:srgbClr val="000000"/>
                </a:solidFill>
                <a:latin typeface="Calibri"/>
              </a:defRPr>
            </a:pPr>
            <a:r>
              <a:rPr lang="es-CO" sz="1800" b="1" i="0">
                <a:solidFill>
                  <a:srgbClr val="000000"/>
                </a:solidFill>
                <a:latin typeface="Calibri"/>
              </a:rPr>
              <a:t>SEGUIMIENTO A LA DISMINUCIÓN EN LA GENERACIÓN DE RESPEL</a:t>
            </a:r>
          </a:p>
        </c:rich>
      </c:tx>
      <c:overlay val="0"/>
    </c:title>
    <c:autoTitleDeleted val="0"/>
    <c:plotArea>
      <c:layout/>
      <c:barChart>
        <c:barDir val="col"/>
        <c:grouping val="clustered"/>
        <c:varyColors val="1"/>
        <c:ser>
          <c:idx val="0"/>
          <c:order val="0"/>
          <c:invertIfNegative val="1"/>
          <c:cat>
            <c:strRef>
              <c:f>RESIDUOS!$F$54:$Q$54</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RESIDUOS!$F$58:$Q$58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FF6-450D-9CBC-F41A5383D30D}"/>
            </c:ext>
          </c:extLst>
        </c:ser>
        <c:ser>
          <c:idx val="1"/>
          <c:order val="1"/>
          <c:invertIfNegative val="1"/>
          <c:cat>
            <c:strRef>
              <c:f>RESIDUOS!$F$54:$Q$54</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RESIDUOS!$F$66:$Q$66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FF6-450D-9CBC-F41A5383D30D}"/>
            </c:ext>
          </c:extLst>
        </c:ser>
        <c:dLbls>
          <c:showLegendKey val="0"/>
          <c:showVal val="0"/>
          <c:showCatName val="0"/>
          <c:showSerName val="0"/>
          <c:showPercent val="0"/>
          <c:showBubbleSize val="0"/>
        </c:dLbls>
        <c:gapWidth val="150"/>
        <c:axId val="1809985411"/>
        <c:axId val="1062900742"/>
      </c:barChart>
      <c:catAx>
        <c:axId val="180998541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1000" b="0" i="0">
                <a:solidFill>
                  <a:srgbClr val="000000"/>
                </a:solidFill>
                <a:latin typeface="Calibri"/>
              </a:defRPr>
            </a:pPr>
            <a:endParaRPr lang="en-US"/>
          </a:p>
        </c:txPr>
        <c:crossAx val="1062900742"/>
        <c:crosses val="autoZero"/>
        <c:auto val="1"/>
        <c:lblAlgn val="ctr"/>
        <c:lblOffset val="100"/>
        <c:noMultiLvlLbl val="1"/>
      </c:catAx>
      <c:valAx>
        <c:axId val="1062900742"/>
        <c:scaling>
          <c:orientation val="minMax"/>
        </c:scaling>
        <c:delete val="0"/>
        <c:axPos val="l"/>
        <c:numFmt formatCode="0.00" sourceLinked="1"/>
        <c:majorTickMark val="cross"/>
        <c:minorTickMark val="cross"/>
        <c:tickLblPos val="nextTo"/>
        <c:spPr>
          <a:ln>
            <a:noFill/>
          </a:ln>
        </c:spPr>
        <c:crossAx val="1809985411"/>
        <c:crosses val="autoZero"/>
        <c:crossBetween val="between"/>
      </c:valAx>
    </c:plotArea>
    <c:legend>
      <c:legendPos val="r"/>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600" b="0" i="0" u="none" strike="noStrike" kern="1200" spc="0" baseline="0">
                <a:solidFill>
                  <a:schemeClr val="tx1">
                    <a:lumMod val="65000"/>
                    <a:lumOff val="35000"/>
                  </a:schemeClr>
                </a:solidFill>
                <a:latin typeface="+mn-lt"/>
                <a:ea typeface="+mn-ea"/>
                <a:cs typeface="+mn-cs"/>
              </a:defRPr>
            </a:pPr>
            <a:r>
              <a:rPr lang="en-US"/>
              <a:t>Seguimiento consumo de papel 2021-2022</a:t>
            </a:r>
          </a:p>
        </c:rich>
      </c:tx>
      <c:overlay val="0"/>
      <c:spPr>
        <a:noFill/>
        <a:ln>
          <a:noFill/>
        </a:ln>
        <a:effectLst/>
      </c:spPr>
      <c:txPr>
        <a:bodyPr rot="0" spcFirstLastPara="1" vertOverflow="ellipsis" vert="horz" wrap="square" anchor="ctr" anchorCtr="1"/>
        <a:lstStyle/>
        <a:p>
          <a:pPr>
            <a:defRPr sz="2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2021</c:v>
          </c:tx>
          <c:spPr>
            <a:solidFill>
              <a:schemeClr val="accent1"/>
            </a:solidFill>
            <a:ln>
              <a:noFill/>
            </a:ln>
            <a:effectLst/>
          </c:spPr>
          <c:invertIfNegative val="0"/>
          <c:cat>
            <c:strRef>
              <c:f>Papel!$F$27:$Q$27</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Papel!$F$28:$Q$28</c:f>
              <c:numCache>
                <c:formatCode>General</c:formatCode>
                <c:ptCount val="12"/>
              </c:numCache>
            </c:numRef>
          </c:val>
          <c:extLst>
            <c:ext xmlns:c16="http://schemas.microsoft.com/office/drawing/2014/chart" uri="{C3380CC4-5D6E-409C-BE32-E72D297353CC}">
              <c16:uniqueId val="{00000001-6876-4976-B43C-336E9A9CA96C}"/>
            </c:ext>
          </c:extLst>
        </c:ser>
        <c:ser>
          <c:idx val="1"/>
          <c:order val="1"/>
          <c:tx>
            <c:v>2022</c:v>
          </c:tx>
          <c:spPr>
            <a:solidFill>
              <a:schemeClr val="accent2"/>
            </a:solidFill>
            <a:ln>
              <a:noFill/>
            </a:ln>
            <a:effectLst/>
          </c:spPr>
          <c:invertIfNegative val="0"/>
          <c:cat>
            <c:strRef>
              <c:f>Papel!$F$27:$Q$27</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Papel!$F$31:$Q$31</c:f>
              <c:numCache>
                <c:formatCode>0</c:formatCode>
                <c:ptCount val="12"/>
              </c:numCache>
            </c:numRef>
          </c:val>
          <c:extLst>
            <c:ext xmlns:c16="http://schemas.microsoft.com/office/drawing/2014/chart" uri="{C3380CC4-5D6E-409C-BE32-E72D297353CC}">
              <c16:uniqueId val="{00000003-6876-4976-B43C-336E9A9CA96C}"/>
            </c:ext>
          </c:extLst>
        </c:ser>
        <c:dLbls>
          <c:showLegendKey val="0"/>
          <c:showVal val="0"/>
          <c:showCatName val="0"/>
          <c:showSerName val="0"/>
          <c:showPercent val="0"/>
          <c:showBubbleSize val="0"/>
        </c:dLbls>
        <c:gapWidth val="219"/>
        <c:overlap val="-27"/>
        <c:axId val="1273104680"/>
        <c:axId val="861839447"/>
      </c:barChart>
      <c:catAx>
        <c:axId val="1273104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1839447"/>
        <c:crosses val="autoZero"/>
        <c:auto val="1"/>
        <c:lblAlgn val="ctr"/>
        <c:lblOffset val="100"/>
        <c:noMultiLvlLbl val="0"/>
      </c:catAx>
      <c:valAx>
        <c:axId val="861839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3104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800" b="1" i="0">
                <a:solidFill>
                  <a:srgbClr val="000000"/>
                </a:solidFill>
                <a:latin typeface="Calibri"/>
              </a:defRPr>
            </a:pPr>
            <a:r>
              <a:rPr lang="es-CO" sz="1800" b="1" i="0">
                <a:solidFill>
                  <a:srgbClr val="000000"/>
                </a:solidFill>
                <a:latin typeface="Calibri"/>
              </a:rPr>
              <a:t>SEGUIMIENTO A LA DISMINUCIÓN EN LA GENERACIÓN DE RESPEL</a:t>
            </a:r>
          </a:p>
        </c:rich>
      </c:tx>
      <c:overlay val="0"/>
    </c:title>
    <c:autoTitleDeleted val="0"/>
    <c:plotArea>
      <c:layout/>
      <c:barChart>
        <c:barDir val="col"/>
        <c:grouping val="clustered"/>
        <c:varyColors val="1"/>
        <c:ser>
          <c:idx val="0"/>
          <c:order val="0"/>
          <c:invertIfNegative val="1"/>
          <c:cat>
            <c:strRef>
              <c:f>RESIDUOS!$F$54:$Q$54</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RESIDUOS!$F$58:$Q$58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012-4104-9EBD-E76433CE66F5}"/>
            </c:ext>
          </c:extLst>
        </c:ser>
        <c:ser>
          <c:idx val="1"/>
          <c:order val="1"/>
          <c:invertIfNegative val="1"/>
          <c:cat>
            <c:strRef>
              <c:f>RESIDUOS!$F$54:$Q$54</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RESIDUOS!$F$66:$Q$66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012-4104-9EBD-E76433CE66F5}"/>
            </c:ext>
          </c:extLst>
        </c:ser>
        <c:dLbls>
          <c:showLegendKey val="0"/>
          <c:showVal val="0"/>
          <c:showCatName val="0"/>
          <c:showSerName val="0"/>
          <c:showPercent val="0"/>
          <c:showBubbleSize val="0"/>
        </c:dLbls>
        <c:gapWidth val="150"/>
        <c:axId val="1809985411"/>
        <c:axId val="1062900742"/>
      </c:barChart>
      <c:catAx>
        <c:axId val="180998541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1000" b="0" i="0">
                <a:solidFill>
                  <a:srgbClr val="000000"/>
                </a:solidFill>
                <a:latin typeface="Calibri"/>
              </a:defRPr>
            </a:pPr>
            <a:endParaRPr lang="en-US"/>
          </a:p>
        </c:txPr>
        <c:crossAx val="1062900742"/>
        <c:crosses val="autoZero"/>
        <c:auto val="1"/>
        <c:lblAlgn val="ctr"/>
        <c:lblOffset val="100"/>
        <c:noMultiLvlLbl val="1"/>
      </c:catAx>
      <c:valAx>
        <c:axId val="1062900742"/>
        <c:scaling>
          <c:orientation val="minMax"/>
        </c:scaling>
        <c:delete val="0"/>
        <c:axPos val="l"/>
        <c:numFmt formatCode="0.00" sourceLinked="1"/>
        <c:majorTickMark val="cross"/>
        <c:minorTickMark val="cross"/>
        <c:tickLblPos val="nextTo"/>
        <c:spPr>
          <a:ln>
            <a:noFill/>
          </a:ln>
        </c:spPr>
        <c:crossAx val="1809985411"/>
        <c:crosses val="autoZero"/>
        <c:crossBetween val="between"/>
      </c:valAx>
    </c:plotArea>
    <c:legend>
      <c:legendPos val="r"/>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RESIDUOS!A1"/><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hyperlink" Target="#AGUA!A1"/><Relationship Id="rId2" Type="http://schemas.openxmlformats.org/officeDocument/2006/relationships/hyperlink" Target="#Papel!A1"/><Relationship Id="rId1" Type="http://schemas.openxmlformats.org/officeDocument/2006/relationships/image" Target="../media/image1.png"/><Relationship Id="rId6" Type="http://schemas.openxmlformats.org/officeDocument/2006/relationships/hyperlink" Target="#'Emisisones PEV'!A1"/><Relationship Id="rId11" Type="http://schemas.openxmlformats.org/officeDocument/2006/relationships/image" Target="../media/image6.png"/><Relationship Id="rId5" Type="http://schemas.openxmlformats.org/officeDocument/2006/relationships/image" Target="../media/image3.png"/><Relationship Id="rId10" Type="http://schemas.openxmlformats.org/officeDocument/2006/relationships/hyperlink" Target="#'ENERGIA ELECTRICA '!A1"/><Relationship Id="rId4" Type="http://schemas.openxmlformats.org/officeDocument/2006/relationships/hyperlink" Target="#'Practicas sostenibles'!A1"/><Relationship Id="rId9"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hyperlink" Target="#MENU!A1"/></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1.png"/><Relationship Id="rId4" Type="http://schemas.openxmlformats.org/officeDocument/2006/relationships/hyperlink" Target="#MENU!A1"/></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8.png"/><Relationship Id="rId4" Type="http://schemas.openxmlformats.org/officeDocument/2006/relationships/hyperlink" Target="#MENU!A1"/></Relationships>
</file>

<file path=xl/drawings/_rels/drawing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9.png"/><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chart" Target="../charts/chart8.xml"/><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11.png"/><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712640</xdr:colOff>
      <xdr:row>1</xdr:row>
      <xdr:rowOff>114300</xdr:rowOff>
    </xdr:from>
    <xdr:to>
      <xdr:col>1</xdr:col>
      <xdr:colOff>2184687</xdr:colOff>
      <xdr:row>3</xdr:row>
      <xdr:rowOff>311323</xdr:rowOff>
    </xdr:to>
    <xdr:pic>
      <xdr:nvPicPr>
        <xdr:cNvPr id="2" name="Imagen 1">
          <a:extLst>
            <a:ext uri="{FF2B5EF4-FFF2-40B4-BE49-F238E27FC236}">
              <a16:creationId xmlns:a16="http://schemas.microsoft.com/office/drawing/2014/main" id="{FBA515F4-2C9F-4616-9EF4-FA8C52734E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4640" y="314325"/>
          <a:ext cx="1472047" cy="149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321972</xdr:colOff>
      <xdr:row>29</xdr:row>
      <xdr:rowOff>120740</xdr:rowOff>
    </xdr:from>
    <xdr:to>
      <xdr:col>9</xdr:col>
      <xdr:colOff>52166</xdr:colOff>
      <xdr:row>46</xdr:row>
      <xdr:rowOff>174495</xdr:rowOff>
    </xdr:to>
    <xdr:pic>
      <xdr:nvPicPr>
        <xdr:cNvPr id="7" name="Imagen 6">
          <a:hlinkClick xmlns:r="http://schemas.openxmlformats.org/officeDocument/2006/relationships" r:id="rId2"/>
          <a:extLst>
            <a:ext uri="{FF2B5EF4-FFF2-40B4-BE49-F238E27FC236}">
              <a16:creationId xmlns:a16="http://schemas.microsoft.com/office/drawing/2014/main" id="{B82CE2E3-E7B8-6F43-38FD-9240E03139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23557" y="7472430"/>
          <a:ext cx="2788926" cy="3541783"/>
        </a:xfrm>
        <a:prstGeom prst="rect">
          <a:avLst/>
        </a:prstGeom>
      </xdr:spPr>
    </xdr:pic>
    <xdr:clientData/>
  </xdr:twoCellAnchor>
  <xdr:twoCellAnchor editAs="oneCell">
    <xdr:from>
      <xdr:col>12</xdr:col>
      <xdr:colOff>525634</xdr:colOff>
      <xdr:row>30</xdr:row>
      <xdr:rowOff>2428</xdr:rowOff>
    </xdr:from>
    <xdr:to>
      <xdr:col>14</xdr:col>
      <xdr:colOff>655244</xdr:colOff>
      <xdr:row>47</xdr:row>
      <xdr:rowOff>56183</xdr:rowOff>
    </xdr:to>
    <xdr:pic>
      <xdr:nvPicPr>
        <xdr:cNvPr id="23" name="Imagen 22">
          <a:hlinkClick xmlns:r="http://schemas.openxmlformats.org/officeDocument/2006/relationships" r:id="rId4"/>
          <a:extLst>
            <a:ext uri="{FF2B5EF4-FFF2-40B4-BE49-F238E27FC236}">
              <a16:creationId xmlns:a16="http://schemas.microsoft.com/office/drawing/2014/main" id="{7EB3BCA0-DAB4-071A-4381-4085E31CF6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80000" y="7541935"/>
          <a:ext cx="2785878" cy="3541783"/>
        </a:xfrm>
        <a:prstGeom prst="rect">
          <a:avLst/>
        </a:prstGeom>
      </xdr:spPr>
    </xdr:pic>
    <xdr:clientData/>
  </xdr:twoCellAnchor>
  <xdr:twoCellAnchor editAs="oneCell">
    <xdr:from>
      <xdr:col>1</xdr:col>
      <xdr:colOff>621973</xdr:colOff>
      <xdr:row>29</xdr:row>
      <xdr:rowOff>179261</xdr:rowOff>
    </xdr:from>
    <xdr:to>
      <xdr:col>2</xdr:col>
      <xdr:colOff>513153</xdr:colOff>
      <xdr:row>47</xdr:row>
      <xdr:rowOff>45199</xdr:rowOff>
    </xdr:to>
    <xdr:pic>
      <xdr:nvPicPr>
        <xdr:cNvPr id="25" name="Imagen 24">
          <a:hlinkClick xmlns:r="http://schemas.openxmlformats.org/officeDocument/2006/relationships" r:id="rId6"/>
          <a:extLst>
            <a:ext uri="{FF2B5EF4-FFF2-40B4-BE49-F238E27FC236}">
              <a16:creationId xmlns:a16="http://schemas.microsoft.com/office/drawing/2014/main" id="{59795C82-E2F8-07F3-742E-AAEDF720C14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36621" y="7530951"/>
          <a:ext cx="2788926" cy="3541783"/>
        </a:xfrm>
        <a:prstGeom prst="rect">
          <a:avLst/>
        </a:prstGeom>
      </xdr:spPr>
    </xdr:pic>
    <xdr:clientData/>
  </xdr:twoCellAnchor>
  <xdr:twoCellAnchor editAs="oneCell">
    <xdr:from>
      <xdr:col>12</xdr:col>
      <xdr:colOff>168275</xdr:colOff>
      <xdr:row>7</xdr:row>
      <xdr:rowOff>101198</xdr:rowOff>
    </xdr:from>
    <xdr:to>
      <xdr:col>14</xdr:col>
      <xdr:colOff>297885</xdr:colOff>
      <xdr:row>26</xdr:row>
      <xdr:rowOff>7382</xdr:rowOff>
    </xdr:to>
    <xdr:pic>
      <xdr:nvPicPr>
        <xdr:cNvPr id="36" name="Imagen 35">
          <a:hlinkClick xmlns:r="http://schemas.openxmlformats.org/officeDocument/2006/relationships" r:id="rId8"/>
          <a:extLst>
            <a:ext uri="{FF2B5EF4-FFF2-40B4-BE49-F238E27FC236}">
              <a16:creationId xmlns:a16="http://schemas.microsoft.com/office/drawing/2014/main" id="{E0935847-57DE-F0E5-E5FC-981EB364F67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22641" y="3240423"/>
          <a:ext cx="2785878" cy="3541783"/>
        </a:xfrm>
        <a:prstGeom prst="rect">
          <a:avLst/>
        </a:prstGeom>
      </xdr:spPr>
    </xdr:pic>
    <xdr:clientData/>
  </xdr:twoCellAnchor>
  <xdr:twoCellAnchor editAs="oneCell">
    <xdr:from>
      <xdr:col>5</xdr:col>
      <xdr:colOff>117042</xdr:colOff>
      <xdr:row>7</xdr:row>
      <xdr:rowOff>103627</xdr:rowOff>
    </xdr:from>
    <xdr:to>
      <xdr:col>8</xdr:col>
      <xdr:colOff>608871</xdr:colOff>
      <xdr:row>26</xdr:row>
      <xdr:rowOff>9811</xdr:rowOff>
    </xdr:to>
    <xdr:pic>
      <xdr:nvPicPr>
        <xdr:cNvPr id="38" name="Imagen 37">
          <a:hlinkClick xmlns:r="http://schemas.openxmlformats.org/officeDocument/2006/relationships" r:id="rId10"/>
          <a:extLst>
            <a:ext uri="{FF2B5EF4-FFF2-40B4-BE49-F238E27FC236}">
              <a16:creationId xmlns:a16="http://schemas.microsoft.com/office/drawing/2014/main" id="{197247CC-7956-A7A7-FD53-1196E7A02A8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818627" y="3242852"/>
          <a:ext cx="2785878" cy="3541783"/>
        </a:xfrm>
        <a:prstGeom prst="rect">
          <a:avLst/>
        </a:prstGeom>
      </xdr:spPr>
    </xdr:pic>
    <xdr:clientData/>
  </xdr:twoCellAnchor>
  <xdr:twoCellAnchor editAs="oneCell">
    <xdr:from>
      <xdr:col>1</xdr:col>
      <xdr:colOff>736583</xdr:colOff>
      <xdr:row>7</xdr:row>
      <xdr:rowOff>106057</xdr:rowOff>
    </xdr:from>
    <xdr:to>
      <xdr:col>2</xdr:col>
      <xdr:colOff>624715</xdr:colOff>
      <xdr:row>26</xdr:row>
      <xdr:rowOff>12241</xdr:rowOff>
    </xdr:to>
    <xdr:pic>
      <xdr:nvPicPr>
        <xdr:cNvPr id="40" name="Imagen 39">
          <a:hlinkClick xmlns:r="http://schemas.openxmlformats.org/officeDocument/2006/relationships" r:id="rId12"/>
          <a:extLst>
            <a:ext uri="{FF2B5EF4-FFF2-40B4-BE49-F238E27FC236}">
              <a16:creationId xmlns:a16="http://schemas.microsoft.com/office/drawing/2014/main" id="{DF43FCC0-4B99-47E2-E601-D584BD5C1A3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51231" y="3245282"/>
          <a:ext cx="2785878" cy="35417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17315</xdr:colOff>
      <xdr:row>1</xdr:row>
      <xdr:rowOff>225136</xdr:rowOff>
    </xdr:from>
    <xdr:to>
      <xdr:col>2</xdr:col>
      <xdr:colOff>1489362</xdr:colOff>
      <xdr:row>3</xdr:row>
      <xdr:rowOff>387523</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9315" y="225136"/>
          <a:ext cx="1472047" cy="1443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294409</xdr:colOff>
      <xdr:row>34</xdr:row>
      <xdr:rowOff>484910</xdr:rowOff>
    </xdr:from>
    <xdr:to>
      <xdr:col>22</xdr:col>
      <xdr:colOff>2268681</xdr:colOff>
      <xdr:row>43</xdr:row>
      <xdr:rowOff>311728</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2441863</xdr:colOff>
      <xdr:row>34</xdr:row>
      <xdr:rowOff>481446</xdr:rowOff>
    </xdr:from>
    <xdr:to>
      <xdr:col>25</xdr:col>
      <xdr:colOff>2008909</xdr:colOff>
      <xdr:row>43</xdr:row>
      <xdr:rowOff>294410</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103908</xdr:colOff>
      <xdr:row>0</xdr:row>
      <xdr:rowOff>173182</xdr:rowOff>
    </xdr:from>
    <xdr:to>
      <xdr:col>0</xdr:col>
      <xdr:colOff>987135</xdr:colOff>
      <xdr:row>4</xdr:row>
      <xdr:rowOff>571500</xdr:rowOff>
    </xdr:to>
    <xdr:grpSp>
      <xdr:nvGrpSpPr>
        <xdr:cNvPr id="10" name="Google Shape;9147;p93">
          <a:extLst>
            <a:ext uri="{FF2B5EF4-FFF2-40B4-BE49-F238E27FC236}">
              <a16:creationId xmlns:a16="http://schemas.microsoft.com/office/drawing/2014/main" id="{C081F031-5536-A9AF-2992-E565E62DF066}"/>
            </a:ext>
          </a:extLst>
        </xdr:cNvPr>
        <xdr:cNvGrpSpPr/>
      </xdr:nvGrpSpPr>
      <xdr:grpSpPr>
        <a:xfrm>
          <a:off x="103908" y="173182"/>
          <a:ext cx="883227" cy="2545773"/>
          <a:chOff x="0" y="0"/>
          <a:chExt cx="255612" cy="613194"/>
        </a:xfrm>
        <a:solidFill>
          <a:srgbClr val="26783C"/>
        </a:solidFill>
      </xdr:grpSpPr>
      <xdr:grpSp>
        <xdr:nvGrpSpPr>
          <xdr:cNvPr id="11" name="Google Shape;9148;p93">
            <a:extLst>
              <a:ext uri="{FF2B5EF4-FFF2-40B4-BE49-F238E27FC236}">
                <a16:creationId xmlns:a16="http://schemas.microsoft.com/office/drawing/2014/main" id="{1602A34A-B9B1-0387-E35A-C98A6B1FF18C}"/>
              </a:ext>
            </a:extLst>
          </xdr:cNvPr>
          <xdr:cNvGrpSpPr/>
        </xdr:nvGrpSpPr>
        <xdr:grpSpPr>
          <a:xfrm>
            <a:off x="0" y="0"/>
            <a:ext cx="255612" cy="613194"/>
            <a:chOff x="0" y="0"/>
            <a:chExt cx="255612" cy="613194"/>
          </a:xfrm>
          <a:grpFill/>
        </xdr:grpSpPr>
        <xdr:sp macro="" textlink="">
          <xdr:nvSpPr>
            <xdr:cNvPr id="13" name="Google Shape;9149;p93">
              <a:extLst>
                <a:ext uri="{FF2B5EF4-FFF2-40B4-BE49-F238E27FC236}">
                  <a16:creationId xmlns:a16="http://schemas.microsoft.com/office/drawing/2014/main" id="{96644426-B5B9-E298-2674-4D51C1951361}"/>
                </a:ext>
              </a:extLst>
            </xdr:cNvPr>
            <xdr:cNvSpPr/>
          </xdr:nvSpPr>
          <xdr:spPr>
            <a:xfrm>
              <a:off x="0" y="498677"/>
              <a:ext cx="255612" cy="114517"/>
            </a:xfrm>
            <a:custGeom>
              <a:avLst/>
              <a:gdLst/>
              <a:ahLst/>
              <a:cxnLst/>
              <a:rect l="l" t="t" r="r" b="b"/>
              <a:pathLst>
                <a:path w="16734" h="7497" extrusionOk="0">
                  <a:moveTo>
                    <a:pt x="1" y="1"/>
                  </a:moveTo>
                  <a:lnTo>
                    <a:pt x="8369" y="7496"/>
                  </a:lnTo>
                  <a:lnTo>
                    <a:pt x="16734" y="1"/>
                  </a:lnTo>
                  <a:close/>
                </a:path>
              </a:pathLst>
            </a:custGeom>
            <a:solidFill>
              <a:srgbClr val="B5B3B6"/>
            </a:solidFill>
            <a:ln w="9525" cap="flat" cmpd="sng">
              <a:solidFill>
                <a:srgbClr val="CFD9E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sp macro="" textlink="">
          <xdr:nvSpPr>
            <xdr:cNvPr id="14" name="Google Shape;9150;p93">
              <a:hlinkClick xmlns:r="http://schemas.openxmlformats.org/officeDocument/2006/relationships" r:id="rId4"/>
              <a:extLst>
                <a:ext uri="{FF2B5EF4-FFF2-40B4-BE49-F238E27FC236}">
                  <a16:creationId xmlns:a16="http://schemas.microsoft.com/office/drawing/2014/main" id="{85B06E91-46CB-DFA7-DEFC-839946526E73}"/>
                </a:ext>
              </a:extLst>
            </xdr:cNvPr>
            <xdr:cNvSpPr/>
          </xdr:nvSpPr>
          <xdr:spPr>
            <a:xfrm>
              <a:off x="0" y="0"/>
              <a:ext cx="255612" cy="498713"/>
            </a:xfrm>
            <a:custGeom>
              <a:avLst/>
              <a:gdLst/>
              <a:ahLst/>
              <a:cxnLst/>
              <a:rect l="l" t="t" r="r" b="b"/>
              <a:pathLst>
                <a:path w="16734" h="32649" extrusionOk="0">
                  <a:moveTo>
                    <a:pt x="8369" y="0"/>
                  </a:moveTo>
                  <a:cubicBezTo>
                    <a:pt x="3747" y="0"/>
                    <a:pt x="1" y="3747"/>
                    <a:pt x="1" y="8366"/>
                  </a:cubicBezTo>
                  <a:lnTo>
                    <a:pt x="1" y="32649"/>
                  </a:lnTo>
                  <a:lnTo>
                    <a:pt x="16734" y="32649"/>
                  </a:lnTo>
                  <a:lnTo>
                    <a:pt x="16734" y="8366"/>
                  </a:lnTo>
                  <a:cubicBezTo>
                    <a:pt x="16734" y="3744"/>
                    <a:pt x="12987" y="0"/>
                    <a:pt x="8369" y="0"/>
                  </a:cubicBezTo>
                  <a:close/>
                </a:path>
              </a:pathLst>
            </a:custGeom>
            <a:grpFill/>
            <a:ln w="9525" cap="flat" cmpd="sng">
              <a:solidFill>
                <a:srgbClr val="869FB1"/>
              </a:solidFill>
              <a:prstDash val="solid"/>
              <a:round/>
              <a:headEnd type="none" w="sm" len="sm"/>
              <a:tailEnd type="none" w="sm" len="sm"/>
            </a:ln>
          </xdr:spPr>
          <xdr:txBody>
            <a:bodyPr spcFirstLastPara="1" vert="vert"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r" rtl="0">
                <a:spcBef>
                  <a:spcPts val="0"/>
                </a:spcBef>
                <a:spcAft>
                  <a:spcPts val="0"/>
                </a:spcAft>
                <a:buNone/>
              </a:pPr>
              <a:r>
                <a:rPr lang="es-ES" b="1">
                  <a:solidFill>
                    <a:schemeClr val="bg1"/>
                  </a:solidFill>
                </a:rPr>
                <a:t>REGRESAR</a:t>
              </a:r>
              <a:endParaRPr b="1">
                <a:solidFill>
                  <a:schemeClr val="bg1"/>
                </a:solidFill>
              </a:endParaRPr>
            </a:p>
          </xdr:txBody>
        </xdr:sp>
      </xdr:grpSp>
      <xdr:sp macro="" textlink="">
        <xdr:nvSpPr>
          <xdr:cNvPr id="12" name="Google Shape;9151;p93">
            <a:extLst>
              <a:ext uri="{FF2B5EF4-FFF2-40B4-BE49-F238E27FC236}">
                <a16:creationId xmlns:a16="http://schemas.microsoft.com/office/drawing/2014/main" id="{F69E7D09-60DE-7D1F-F2B7-09D3A1B9BEE2}"/>
              </a:ext>
            </a:extLst>
          </xdr:cNvPr>
          <xdr:cNvSpPr/>
        </xdr:nvSpPr>
        <xdr:spPr>
          <a:xfrm>
            <a:off x="35938" y="14152"/>
            <a:ext cx="190281" cy="190281"/>
          </a:xfrm>
          <a:custGeom>
            <a:avLst/>
            <a:gdLst/>
            <a:ahLst/>
            <a:cxnLst/>
            <a:rect l="l" t="t" r="r" b="b"/>
            <a:pathLst>
              <a:path w="12457" h="12457" extrusionOk="0">
                <a:moveTo>
                  <a:pt x="6229" y="1"/>
                </a:moveTo>
                <a:cubicBezTo>
                  <a:pt x="2788" y="1"/>
                  <a:pt x="1" y="2788"/>
                  <a:pt x="1" y="6229"/>
                </a:cubicBezTo>
                <a:cubicBezTo>
                  <a:pt x="1" y="9670"/>
                  <a:pt x="2788" y="12457"/>
                  <a:pt x="6229" y="12457"/>
                </a:cubicBezTo>
                <a:cubicBezTo>
                  <a:pt x="9666" y="12457"/>
                  <a:pt x="12457" y="9670"/>
                  <a:pt x="12457" y="6229"/>
                </a:cubicBezTo>
                <a:cubicBezTo>
                  <a:pt x="12457" y="2788"/>
                  <a:pt x="9666" y="1"/>
                  <a:pt x="6229" y="1"/>
                </a:cubicBezTo>
                <a:close/>
              </a:path>
            </a:pathLst>
          </a:custGeom>
          <a:solidFill>
            <a:srgbClr val="B5B3B6"/>
          </a:solidFill>
          <a:ln w="9525" cap="flat" cmpd="sng">
            <a:solidFill>
              <a:srgbClr val="BAC8D3"/>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523875</xdr:colOff>
      <xdr:row>1</xdr:row>
      <xdr:rowOff>95249</xdr:rowOff>
    </xdr:from>
    <xdr:to>
      <xdr:col>2</xdr:col>
      <xdr:colOff>1833563</xdr:colOff>
      <xdr:row>4</xdr:row>
      <xdr:rowOff>94048</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0" y="95249"/>
          <a:ext cx="1309688" cy="1284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68035</xdr:colOff>
      <xdr:row>30</xdr:row>
      <xdr:rowOff>111575</xdr:rowOff>
    </xdr:from>
    <xdr:to>
      <xdr:col>22</xdr:col>
      <xdr:colOff>789214</xdr:colOff>
      <xdr:row>41</xdr:row>
      <xdr:rowOff>258535</xdr:rowOff>
    </xdr:to>
    <xdr:graphicFrame macro="">
      <xdr:nvGraphicFramePr>
        <xdr:cNvPr id="5" name="Gráfico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966108</xdr:colOff>
      <xdr:row>30</xdr:row>
      <xdr:rowOff>97972</xdr:rowOff>
    </xdr:from>
    <xdr:to>
      <xdr:col>25</xdr:col>
      <xdr:colOff>1006930</xdr:colOff>
      <xdr:row>41</xdr:row>
      <xdr:rowOff>272142</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0</xdr:row>
      <xdr:rowOff>66675</xdr:rowOff>
    </xdr:from>
    <xdr:to>
      <xdr:col>0</xdr:col>
      <xdr:colOff>911802</xdr:colOff>
      <xdr:row>6</xdr:row>
      <xdr:rowOff>199736</xdr:rowOff>
    </xdr:to>
    <xdr:grpSp>
      <xdr:nvGrpSpPr>
        <xdr:cNvPr id="2" name="Google Shape;9147;p93">
          <a:extLst>
            <a:ext uri="{FF2B5EF4-FFF2-40B4-BE49-F238E27FC236}">
              <a16:creationId xmlns:a16="http://schemas.microsoft.com/office/drawing/2014/main" id="{61C53477-5112-4079-A303-A302E9B4017A}"/>
            </a:ext>
            <a:ext uri="{147F2762-F138-4A5C-976F-8EAC2B608ADB}">
              <a16:predDERef xmlns:a16="http://schemas.microsoft.com/office/drawing/2014/main" pred="{00000000-0008-0000-0100-000006000000}"/>
            </a:ext>
          </a:extLst>
        </xdr:cNvPr>
        <xdr:cNvGrpSpPr/>
      </xdr:nvGrpSpPr>
      <xdr:grpSpPr>
        <a:xfrm>
          <a:off x="28575" y="66675"/>
          <a:ext cx="883227" cy="2469861"/>
          <a:chOff x="0" y="0"/>
          <a:chExt cx="255612" cy="613194"/>
        </a:xfrm>
        <a:solidFill>
          <a:srgbClr val="26783C"/>
        </a:solidFill>
      </xdr:grpSpPr>
      <xdr:grpSp>
        <xdr:nvGrpSpPr>
          <xdr:cNvPr id="3" name="Google Shape;9148;p93">
            <a:extLst>
              <a:ext uri="{FF2B5EF4-FFF2-40B4-BE49-F238E27FC236}">
                <a16:creationId xmlns:a16="http://schemas.microsoft.com/office/drawing/2014/main" id="{988C7439-DB80-084F-D2C7-A6104FD7F349}"/>
              </a:ext>
            </a:extLst>
          </xdr:cNvPr>
          <xdr:cNvGrpSpPr/>
        </xdr:nvGrpSpPr>
        <xdr:grpSpPr>
          <a:xfrm>
            <a:off x="0" y="0"/>
            <a:ext cx="255612" cy="613194"/>
            <a:chOff x="0" y="0"/>
            <a:chExt cx="255612" cy="613194"/>
          </a:xfrm>
          <a:grpFill/>
        </xdr:grpSpPr>
        <xdr:sp macro="" textlink="">
          <xdr:nvSpPr>
            <xdr:cNvPr id="8" name="Google Shape;9149;p93">
              <a:extLst>
                <a:ext uri="{FF2B5EF4-FFF2-40B4-BE49-F238E27FC236}">
                  <a16:creationId xmlns:a16="http://schemas.microsoft.com/office/drawing/2014/main" id="{66B76C37-3604-732A-DC8B-408C84675AFD}"/>
                </a:ext>
              </a:extLst>
            </xdr:cNvPr>
            <xdr:cNvSpPr/>
          </xdr:nvSpPr>
          <xdr:spPr>
            <a:xfrm>
              <a:off x="0" y="498677"/>
              <a:ext cx="255612" cy="114517"/>
            </a:xfrm>
            <a:custGeom>
              <a:avLst/>
              <a:gdLst/>
              <a:ahLst/>
              <a:cxnLst/>
              <a:rect l="l" t="t" r="r" b="b"/>
              <a:pathLst>
                <a:path w="16734" h="7497" extrusionOk="0">
                  <a:moveTo>
                    <a:pt x="1" y="1"/>
                  </a:moveTo>
                  <a:lnTo>
                    <a:pt x="8369" y="7496"/>
                  </a:lnTo>
                  <a:lnTo>
                    <a:pt x="16734" y="1"/>
                  </a:lnTo>
                  <a:close/>
                </a:path>
              </a:pathLst>
            </a:custGeom>
            <a:solidFill>
              <a:srgbClr val="B5B3B6"/>
            </a:solidFill>
            <a:ln w="9525" cap="flat" cmpd="sng">
              <a:solidFill>
                <a:srgbClr val="CFD9E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sp macro="" textlink="">
          <xdr:nvSpPr>
            <xdr:cNvPr id="9" name="Google Shape;9150;p93">
              <a:hlinkClick xmlns:r="http://schemas.openxmlformats.org/officeDocument/2006/relationships" r:id="rId4"/>
              <a:extLst>
                <a:ext uri="{FF2B5EF4-FFF2-40B4-BE49-F238E27FC236}">
                  <a16:creationId xmlns:a16="http://schemas.microsoft.com/office/drawing/2014/main" id="{963476F3-46D1-E69B-4C01-BD4A0F99966B}"/>
                </a:ext>
              </a:extLst>
            </xdr:cNvPr>
            <xdr:cNvSpPr/>
          </xdr:nvSpPr>
          <xdr:spPr>
            <a:xfrm>
              <a:off x="0" y="0"/>
              <a:ext cx="255612" cy="498713"/>
            </a:xfrm>
            <a:custGeom>
              <a:avLst/>
              <a:gdLst/>
              <a:ahLst/>
              <a:cxnLst/>
              <a:rect l="l" t="t" r="r" b="b"/>
              <a:pathLst>
                <a:path w="16734" h="32649" extrusionOk="0">
                  <a:moveTo>
                    <a:pt x="8369" y="0"/>
                  </a:moveTo>
                  <a:cubicBezTo>
                    <a:pt x="3747" y="0"/>
                    <a:pt x="1" y="3747"/>
                    <a:pt x="1" y="8366"/>
                  </a:cubicBezTo>
                  <a:lnTo>
                    <a:pt x="1" y="32649"/>
                  </a:lnTo>
                  <a:lnTo>
                    <a:pt x="16734" y="32649"/>
                  </a:lnTo>
                  <a:lnTo>
                    <a:pt x="16734" y="8366"/>
                  </a:lnTo>
                  <a:cubicBezTo>
                    <a:pt x="16734" y="3744"/>
                    <a:pt x="12987" y="0"/>
                    <a:pt x="8369" y="0"/>
                  </a:cubicBezTo>
                  <a:close/>
                </a:path>
              </a:pathLst>
            </a:custGeom>
            <a:grpFill/>
            <a:ln w="9525" cap="flat" cmpd="sng">
              <a:solidFill>
                <a:srgbClr val="869FB1"/>
              </a:solidFill>
              <a:prstDash val="solid"/>
              <a:round/>
              <a:headEnd type="none" w="sm" len="sm"/>
              <a:tailEnd type="none" w="sm" len="sm"/>
            </a:ln>
          </xdr:spPr>
          <xdr:txBody>
            <a:bodyPr spcFirstLastPara="1" vert="vert"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r" rtl="0">
                <a:spcBef>
                  <a:spcPts val="0"/>
                </a:spcBef>
                <a:spcAft>
                  <a:spcPts val="0"/>
                </a:spcAft>
                <a:buNone/>
              </a:pPr>
              <a:r>
                <a:rPr lang="es-ES" b="1">
                  <a:solidFill>
                    <a:schemeClr val="bg1"/>
                  </a:solidFill>
                </a:rPr>
                <a:t>REGRESAR</a:t>
              </a:r>
              <a:endParaRPr b="1">
                <a:solidFill>
                  <a:schemeClr val="bg1"/>
                </a:solidFill>
              </a:endParaRPr>
            </a:p>
          </xdr:txBody>
        </xdr:sp>
      </xdr:grpSp>
      <xdr:sp macro="" textlink="">
        <xdr:nvSpPr>
          <xdr:cNvPr id="7" name="Google Shape;9151;p93">
            <a:extLst>
              <a:ext uri="{FF2B5EF4-FFF2-40B4-BE49-F238E27FC236}">
                <a16:creationId xmlns:a16="http://schemas.microsoft.com/office/drawing/2014/main" id="{25033730-7298-57C3-5D01-82AD0CD1A6A1}"/>
              </a:ext>
            </a:extLst>
          </xdr:cNvPr>
          <xdr:cNvSpPr/>
        </xdr:nvSpPr>
        <xdr:spPr>
          <a:xfrm>
            <a:off x="35938" y="14152"/>
            <a:ext cx="190281" cy="190281"/>
          </a:xfrm>
          <a:custGeom>
            <a:avLst/>
            <a:gdLst/>
            <a:ahLst/>
            <a:cxnLst/>
            <a:rect l="l" t="t" r="r" b="b"/>
            <a:pathLst>
              <a:path w="12457" h="12457" extrusionOk="0">
                <a:moveTo>
                  <a:pt x="6229" y="1"/>
                </a:moveTo>
                <a:cubicBezTo>
                  <a:pt x="2788" y="1"/>
                  <a:pt x="1" y="2788"/>
                  <a:pt x="1" y="6229"/>
                </a:cubicBezTo>
                <a:cubicBezTo>
                  <a:pt x="1" y="9670"/>
                  <a:pt x="2788" y="12457"/>
                  <a:pt x="6229" y="12457"/>
                </a:cubicBezTo>
                <a:cubicBezTo>
                  <a:pt x="9666" y="12457"/>
                  <a:pt x="12457" y="9670"/>
                  <a:pt x="12457" y="6229"/>
                </a:cubicBezTo>
                <a:cubicBezTo>
                  <a:pt x="12457" y="2788"/>
                  <a:pt x="9666" y="1"/>
                  <a:pt x="6229" y="1"/>
                </a:cubicBezTo>
                <a:close/>
              </a:path>
            </a:pathLst>
          </a:custGeom>
          <a:solidFill>
            <a:srgbClr val="B5B3B6"/>
          </a:solidFill>
          <a:ln w="9525" cap="flat" cmpd="sng">
            <a:solidFill>
              <a:srgbClr val="BAC8D3"/>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69850</xdr:rowOff>
    </xdr:from>
    <xdr:to>
      <xdr:col>2</xdr:col>
      <xdr:colOff>3552825</xdr:colOff>
      <xdr:row>4</xdr:row>
      <xdr:rowOff>327478</xdr:rowOff>
    </xdr:to>
    <xdr:pic>
      <xdr:nvPicPr>
        <xdr:cNvPr id="3" name="Picture 2">
          <a:extLst>
            <a:ext uri="{FF2B5EF4-FFF2-40B4-BE49-F238E27FC236}">
              <a16:creationId xmlns:a16="http://schemas.microsoft.com/office/drawing/2014/main" id="{00000000-0008-0000-0200-000003000000}"/>
            </a:ext>
            <a:ext uri="{147F2762-F138-4A5C-976F-8EAC2B608ADB}">
              <a16:predDERef xmlns:a16="http://schemas.microsoft.com/office/drawing/2014/main" pred="{00000000-0008-0000-0200-000004000000}"/>
            </a:ext>
          </a:extLst>
        </xdr:cNvPr>
        <xdr:cNvPicPr>
          <a:picLocks noChangeAspect="1"/>
        </xdr:cNvPicPr>
      </xdr:nvPicPr>
      <xdr:blipFill>
        <a:blip xmlns:r="http://schemas.openxmlformats.org/officeDocument/2006/relationships" r:embed="rId1"/>
        <a:stretch>
          <a:fillRect/>
        </a:stretch>
      </xdr:blipFill>
      <xdr:spPr>
        <a:xfrm>
          <a:off x="0" y="260350"/>
          <a:ext cx="4467225" cy="1572078"/>
        </a:xfrm>
        <a:prstGeom prst="rect">
          <a:avLst/>
        </a:prstGeom>
      </xdr:spPr>
    </xdr:pic>
    <xdr:clientData/>
  </xdr:twoCellAnchor>
  <xdr:twoCellAnchor>
    <xdr:from>
      <xdr:col>19</xdr:col>
      <xdr:colOff>381000</xdr:colOff>
      <xdr:row>52</xdr:row>
      <xdr:rowOff>200026</xdr:rowOff>
    </xdr:from>
    <xdr:to>
      <xdr:col>25</xdr:col>
      <xdr:colOff>595312</xdr:colOff>
      <xdr:row>62</xdr:row>
      <xdr:rowOff>571499</xdr:rowOff>
    </xdr:to>
    <xdr:graphicFrame macro="">
      <xdr:nvGraphicFramePr>
        <xdr:cNvPr id="2" name="Chart 1">
          <a:extLst>
            <a:ext uri="{FF2B5EF4-FFF2-40B4-BE49-F238E27FC236}">
              <a16:creationId xmlns:a16="http://schemas.microsoft.com/office/drawing/2014/main" id="{819BDA9E-3D53-8DA5-8A11-A5A7E5822DED}"/>
            </a:ext>
            <a:ext uri="{147F2762-F138-4A5C-976F-8EAC2B608ADB}">
              <a16:predDERef xmlns:a16="http://schemas.microsoft.com/office/drawing/2014/main" pre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357187</xdr:colOff>
      <xdr:row>62</xdr:row>
      <xdr:rowOff>666749</xdr:rowOff>
    </xdr:from>
    <xdr:to>
      <xdr:col>25</xdr:col>
      <xdr:colOff>571500</xdr:colOff>
      <xdr:row>71</xdr:row>
      <xdr:rowOff>133350</xdr:rowOff>
    </xdr:to>
    <xdr:graphicFrame macro="">
      <xdr:nvGraphicFramePr>
        <xdr:cNvPr id="5" name="Chart 4">
          <a:extLst>
            <a:ext uri="{FF2B5EF4-FFF2-40B4-BE49-F238E27FC236}">
              <a16:creationId xmlns:a16="http://schemas.microsoft.com/office/drawing/2014/main" id="{FAF0BF5B-FDC3-A2BA-EE0A-14F671CB33AB}"/>
            </a:ext>
            <a:ext uri="{147F2762-F138-4A5C-976F-8EAC2B608ADB}">
              <a16:predDERef xmlns:a16="http://schemas.microsoft.com/office/drawing/2014/main" pred="{819BDA9E-3D53-8DA5-8A11-A5A7E5822D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0</xdr:row>
      <xdr:rowOff>76200</xdr:rowOff>
    </xdr:from>
    <xdr:to>
      <xdr:col>0</xdr:col>
      <xdr:colOff>959427</xdr:colOff>
      <xdr:row>6</xdr:row>
      <xdr:rowOff>291811</xdr:rowOff>
    </xdr:to>
    <xdr:grpSp>
      <xdr:nvGrpSpPr>
        <xdr:cNvPr id="4" name="Google Shape;9147;p93">
          <a:extLst>
            <a:ext uri="{FF2B5EF4-FFF2-40B4-BE49-F238E27FC236}">
              <a16:creationId xmlns:a16="http://schemas.microsoft.com/office/drawing/2014/main" id="{816DBB79-1774-4AAB-8CFB-AE5222D8D3A8}"/>
            </a:ext>
            <a:ext uri="{147F2762-F138-4A5C-976F-8EAC2B608ADB}">
              <a16:predDERef xmlns:a16="http://schemas.microsoft.com/office/drawing/2014/main" pred="{FAF0BF5B-FDC3-A2BA-EE0A-14F671CB33AB}"/>
            </a:ext>
          </a:extLst>
        </xdr:cNvPr>
        <xdr:cNvGrpSpPr/>
      </xdr:nvGrpSpPr>
      <xdr:grpSpPr>
        <a:xfrm>
          <a:off x="76200" y="76200"/>
          <a:ext cx="883227" cy="2501611"/>
          <a:chOff x="0" y="0"/>
          <a:chExt cx="255612" cy="613194"/>
        </a:xfrm>
        <a:solidFill>
          <a:srgbClr val="26783C"/>
        </a:solidFill>
      </xdr:grpSpPr>
      <xdr:grpSp>
        <xdr:nvGrpSpPr>
          <xdr:cNvPr id="6" name="Google Shape;9148;p93">
            <a:extLst>
              <a:ext uri="{FF2B5EF4-FFF2-40B4-BE49-F238E27FC236}">
                <a16:creationId xmlns:a16="http://schemas.microsoft.com/office/drawing/2014/main" id="{2EFCA40E-10A6-4252-AECC-22B51007FB10}"/>
              </a:ext>
            </a:extLst>
          </xdr:cNvPr>
          <xdr:cNvGrpSpPr/>
        </xdr:nvGrpSpPr>
        <xdr:grpSpPr>
          <a:xfrm>
            <a:off x="0" y="0"/>
            <a:ext cx="255612" cy="613194"/>
            <a:chOff x="0" y="0"/>
            <a:chExt cx="255612" cy="613194"/>
          </a:xfrm>
          <a:grpFill/>
        </xdr:grpSpPr>
        <xdr:sp macro="" textlink="">
          <xdr:nvSpPr>
            <xdr:cNvPr id="8" name="Google Shape;9149;p93">
              <a:extLst>
                <a:ext uri="{FF2B5EF4-FFF2-40B4-BE49-F238E27FC236}">
                  <a16:creationId xmlns:a16="http://schemas.microsoft.com/office/drawing/2014/main" id="{88F58C14-E82E-7223-F2B2-FE36CC436863}"/>
                </a:ext>
              </a:extLst>
            </xdr:cNvPr>
            <xdr:cNvSpPr/>
          </xdr:nvSpPr>
          <xdr:spPr>
            <a:xfrm>
              <a:off x="0" y="498677"/>
              <a:ext cx="255612" cy="114517"/>
            </a:xfrm>
            <a:custGeom>
              <a:avLst/>
              <a:gdLst/>
              <a:ahLst/>
              <a:cxnLst/>
              <a:rect l="l" t="t" r="r" b="b"/>
              <a:pathLst>
                <a:path w="16734" h="7497" extrusionOk="0">
                  <a:moveTo>
                    <a:pt x="1" y="1"/>
                  </a:moveTo>
                  <a:lnTo>
                    <a:pt x="8369" y="7496"/>
                  </a:lnTo>
                  <a:lnTo>
                    <a:pt x="16734" y="1"/>
                  </a:lnTo>
                  <a:close/>
                </a:path>
              </a:pathLst>
            </a:custGeom>
            <a:solidFill>
              <a:srgbClr val="B5B3B6"/>
            </a:solidFill>
            <a:ln w="9525" cap="flat" cmpd="sng">
              <a:solidFill>
                <a:srgbClr val="CFD9E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sp macro="" textlink="">
          <xdr:nvSpPr>
            <xdr:cNvPr id="9" name="Google Shape;9150;p93">
              <a:hlinkClick xmlns:r="http://schemas.openxmlformats.org/officeDocument/2006/relationships" r:id="rId4"/>
              <a:extLst>
                <a:ext uri="{FF2B5EF4-FFF2-40B4-BE49-F238E27FC236}">
                  <a16:creationId xmlns:a16="http://schemas.microsoft.com/office/drawing/2014/main" id="{970163B9-1A30-4C8F-E380-B67B79423813}"/>
                </a:ext>
              </a:extLst>
            </xdr:cNvPr>
            <xdr:cNvSpPr/>
          </xdr:nvSpPr>
          <xdr:spPr>
            <a:xfrm>
              <a:off x="0" y="0"/>
              <a:ext cx="255612" cy="498713"/>
            </a:xfrm>
            <a:custGeom>
              <a:avLst/>
              <a:gdLst/>
              <a:ahLst/>
              <a:cxnLst/>
              <a:rect l="l" t="t" r="r" b="b"/>
              <a:pathLst>
                <a:path w="16734" h="32649" extrusionOk="0">
                  <a:moveTo>
                    <a:pt x="8369" y="0"/>
                  </a:moveTo>
                  <a:cubicBezTo>
                    <a:pt x="3747" y="0"/>
                    <a:pt x="1" y="3747"/>
                    <a:pt x="1" y="8366"/>
                  </a:cubicBezTo>
                  <a:lnTo>
                    <a:pt x="1" y="32649"/>
                  </a:lnTo>
                  <a:lnTo>
                    <a:pt x="16734" y="32649"/>
                  </a:lnTo>
                  <a:lnTo>
                    <a:pt x="16734" y="8366"/>
                  </a:lnTo>
                  <a:cubicBezTo>
                    <a:pt x="16734" y="3744"/>
                    <a:pt x="12987" y="0"/>
                    <a:pt x="8369" y="0"/>
                  </a:cubicBezTo>
                  <a:close/>
                </a:path>
              </a:pathLst>
            </a:custGeom>
            <a:grpFill/>
            <a:ln w="9525" cap="flat" cmpd="sng">
              <a:solidFill>
                <a:srgbClr val="869FB1"/>
              </a:solidFill>
              <a:prstDash val="solid"/>
              <a:round/>
              <a:headEnd type="none" w="sm" len="sm"/>
              <a:tailEnd type="none" w="sm" len="sm"/>
            </a:ln>
          </xdr:spPr>
          <xdr:txBody>
            <a:bodyPr spcFirstLastPara="1" vert="vert"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r" rtl="0">
                <a:spcBef>
                  <a:spcPts val="0"/>
                </a:spcBef>
                <a:spcAft>
                  <a:spcPts val="0"/>
                </a:spcAft>
                <a:buNone/>
              </a:pPr>
              <a:r>
                <a:rPr lang="es-ES" b="1">
                  <a:solidFill>
                    <a:schemeClr val="bg1"/>
                  </a:solidFill>
                </a:rPr>
                <a:t>REGRESAR</a:t>
              </a:r>
              <a:endParaRPr b="1">
                <a:solidFill>
                  <a:schemeClr val="bg1"/>
                </a:solidFill>
              </a:endParaRPr>
            </a:p>
          </xdr:txBody>
        </xdr:sp>
      </xdr:grpSp>
      <xdr:sp macro="" textlink="">
        <xdr:nvSpPr>
          <xdr:cNvPr id="7" name="Google Shape;9151;p93">
            <a:extLst>
              <a:ext uri="{FF2B5EF4-FFF2-40B4-BE49-F238E27FC236}">
                <a16:creationId xmlns:a16="http://schemas.microsoft.com/office/drawing/2014/main" id="{B1B6D491-23BD-AFAF-EE1F-1F7634800FED}"/>
              </a:ext>
            </a:extLst>
          </xdr:cNvPr>
          <xdr:cNvSpPr/>
        </xdr:nvSpPr>
        <xdr:spPr>
          <a:xfrm>
            <a:off x="35938" y="14152"/>
            <a:ext cx="190281" cy="190281"/>
          </a:xfrm>
          <a:custGeom>
            <a:avLst/>
            <a:gdLst/>
            <a:ahLst/>
            <a:cxnLst/>
            <a:rect l="l" t="t" r="r" b="b"/>
            <a:pathLst>
              <a:path w="12457" h="12457" extrusionOk="0">
                <a:moveTo>
                  <a:pt x="6229" y="1"/>
                </a:moveTo>
                <a:cubicBezTo>
                  <a:pt x="2788" y="1"/>
                  <a:pt x="1" y="2788"/>
                  <a:pt x="1" y="6229"/>
                </a:cubicBezTo>
                <a:cubicBezTo>
                  <a:pt x="1" y="9670"/>
                  <a:pt x="2788" y="12457"/>
                  <a:pt x="6229" y="12457"/>
                </a:cubicBezTo>
                <a:cubicBezTo>
                  <a:pt x="9666" y="12457"/>
                  <a:pt x="12457" y="9670"/>
                  <a:pt x="12457" y="6229"/>
                </a:cubicBezTo>
                <a:cubicBezTo>
                  <a:pt x="12457" y="2788"/>
                  <a:pt x="9666" y="1"/>
                  <a:pt x="6229" y="1"/>
                </a:cubicBezTo>
                <a:close/>
              </a:path>
            </a:pathLst>
          </a:custGeom>
          <a:solidFill>
            <a:srgbClr val="B5B3B6"/>
          </a:solidFill>
          <a:ln w="9525" cap="flat" cmpd="sng">
            <a:solidFill>
              <a:srgbClr val="BAC8D3"/>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grpSp>
    <xdr:clientData/>
  </xdr:twoCellAnchor>
</xdr:wsDr>
</file>

<file path=xl/drawings/drawing5.xml><?xml version="1.0" encoding="utf-8"?>
<xdr:wsDr xmlns:xdr="http://schemas.openxmlformats.org/drawingml/2006/spreadsheetDrawing" xmlns:a="http://schemas.openxmlformats.org/drawingml/2006/main">
  <xdr:oneCellAnchor>
    <xdr:from>
      <xdr:col>19</xdr:col>
      <xdr:colOff>523875</xdr:colOff>
      <xdr:row>30</xdr:row>
      <xdr:rowOff>200025</xdr:rowOff>
    </xdr:from>
    <xdr:ext cx="7105650" cy="5324475"/>
    <xdr:graphicFrame macro="">
      <xdr:nvGraphicFramePr>
        <xdr:cNvPr id="2" name="Chart 4">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214312</xdr:colOff>
      <xdr:row>1</xdr:row>
      <xdr:rowOff>119062</xdr:rowOff>
    </xdr:from>
    <xdr:to>
      <xdr:col>2</xdr:col>
      <xdr:colOff>3692354</xdr:colOff>
      <xdr:row>4</xdr:row>
      <xdr:rowOff>293687</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50" y="309562"/>
          <a:ext cx="4097167" cy="1460500"/>
        </a:xfrm>
        <a:prstGeom prst="rect">
          <a:avLst/>
        </a:prstGeom>
      </xdr:spPr>
    </xdr:pic>
    <xdr:clientData/>
  </xdr:twoCellAnchor>
  <xdr:twoCellAnchor>
    <xdr:from>
      <xdr:col>0</xdr:col>
      <xdr:colOff>0</xdr:colOff>
      <xdr:row>0</xdr:row>
      <xdr:rowOff>95249</xdr:rowOff>
    </xdr:from>
    <xdr:to>
      <xdr:col>0</xdr:col>
      <xdr:colOff>1357312</xdr:colOff>
      <xdr:row>9</xdr:row>
      <xdr:rowOff>357186</xdr:rowOff>
    </xdr:to>
    <xdr:grpSp>
      <xdr:nvGrpSpPr>
        <xdr:cNvPr id="4" name="Google Shape;9147;p93">
          <a:extLst>
            <a:ext uri="{FF2B5EF4-FFF2-40B4-BE49-F238E27FC236}">
              <a16:creationId xmlns:a16="http://schemas.microsoft.com/office/drawing/2014/main" id="{09A9F01A-C82C-482E-9FA4-E73307510B25}"/>
            </a:ext>
            <a:ext uri="{147F2762-F138-4A5C-976F-8EAC2B608ADB}">
              <a16:predDERef xmlns:a16="http://schemas.microsoft.com/office/drawing/2014/main" pred="{00000000-0008-0000-0300-000003000000}"/>
            </a:ext>
          </a:extLst>
        </xdr:cNvPr>
        <xdr:cNvGrpSpPr/>
      </xdr:nvGrpSpPr>
      <xdr:grpSpPr>
        <a:xfrm>
          <a:off x="0" y="95249"/>
          <a:ext cx="1357312" cy="3557587"/>
          <a:chOff x="0" y="0"/>
          <a:chExt cx="255612" cy="613194"/>
        </a:xfrm>
        <a:solidFill>
          <a:srgbClr val="26783C"/>
        </a:solidFill>
      </xdr:grpSpPr>
      <xdr:grpSp>
        <xdr:nvGrpSpPr>
          <xdr:cNvPr id="5" name="Google Shape;9148;p93">
            <a:extLst>
              <a:ext uri="{FF2B5EF4-FFF2-40B4-BE49-F238E27FC236}">
                <a16:creationId xmlns:a16="http://schemas.microsoft.com/office/drawing/2014/main" id="{CE54AD28-55AC-1BB9-D990-DB4E7C1A8034}"/>
              </a:ext>
            </a:extLst>
          </xdr:cNvPr>
          <xdr:cNvGrpSpPr/>
        </xdr:nvGrpSpPr>
        <xdr:grpSpPr>
          <a:xfrm>
            <a:off x="0" y="0"/>
            <a:ext cx="255612" cy="613194"/>
            <a:chOff x="0" y="0"/>
            <a:chExt cx="255612" cy="613194"/>
          </a:xfrm>
          <a:grpFill/>
        </xdr:grpSpPr>
        <xdr:sp macro="" textlink="">
          <xdr:nvSpPr>
            <xdr:cNvPr id="7" name="Google Shape;9149;p93">
              <a:extLst>
                <a:ext uri="{FF2B5EF4-FFF2-40B4-BE49-F238E27FC236}">
                  <a16:creationId xmlns:a16="http://schemas.microsoft.com/office/drawing/2014/main" id="{2A91EC1C-8CD6-9AD1-74C9-863F676A39F1}"/>
                </a:ext>
              </a:extLst>
            </xdr:cNvPr>
            <xdr:cNvSpPr/>
          </xdr:nvSpPr>
          <xdr:spPr>
            <a:xfrm>
              <a:off x="0" y="498677"/>
              <a:ext cx="255612" cy="114517"/>
            </a:xfrm>
            <a:custGeom>
              <a:avLst/>
              <a:gdLst/>
              <a:ahLst/>
              <a:cxnLst/>
              <a:rect l="l" t="t" r="r" b="b"/>
              <a:pathLst>
                <a:path w="16734" h="7497" extrusionOk="0">
                  <a:moveTo>
                    <a:pt x="1" y="1"/>
                  </a:moveTo>
                  <a:lnTo>
                    <a:pt x="8369" y="7496"/>
                  </a:lnTo>
                  <a:lnTo>
                    <a:pt x="16734" y="1"/>
                  </a:lnTo>
                  <a:close/>
                </a:path>
              </a:pathLst>
            </a:custGeom>
            <a:solidFill>
              <a:srgbClr val="B5B3B6"/>
            </a:solidFill>
            <a:ln w="9525" cap="flat" cmpd="sng">
              <a:solidFill>
                <a:srgbClr val="CFD9E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sp macro="" textlink="">
          <xdr:nvSpPr>
            <xdr:cNvPr id="8" name="Google Shape;9150;p93">
              <a:hlinkClick xmlns:r="http://schemas.openxmlformats.org/officeDocument/2006/relationships" r:id="rId3"/>
              <a:extLst>
                <a:ext uri="{FF2B5EF4-FFF2-40B4-BE49-F238E27FC236}">
                  <a16:creationId xmlns:a16="http://schemas.microsoft.com/office/drawing/2014/main" id="{DECA9996-935A-FD52-D5B4-4E4A944476A5}"/>
                </a:ext>
              </a:extLst>
            </xdr:cNvPr>
            <xdr:cNvSpPr/>
          </xdr:nvSpPr>
          <xdr:spPr>
            <a:xfrm>
              <a:off x="0" y="0"/>
              <a:ext cx="255612" cy="498713"/>
            </a:xfrm>
            <a:custGeom>
              <a:avLst/>
              <a:gdLst/>
              <a:ahLst/>
              <a:cxnLst/>
              <a:rect l="l" t="t" r="r" b="b"/>
              <a:pathLst>
                <a:path w="16734" h="32649" extrusionOk="0">
                  <a:moveTo>
                    <a:pt x="8369" y="0"/>
                  </a:moveTo>
                  <a:cubicBezTo>
                    <a:pt x="3747" y="0"/>
                    <a:pt x="1" y="3747"/>
                    <a:pt x="1" y="8366"/>
                  </a:cubicBezTo>
                  <a:lnTo>
                    <a:pt x="1" y="32649"/>
                  </a:lnTo>
                  <a:lnTo>
                    <a:pt x="16734" y="32649"/>
                  </a:lnTo>
                  <a:lnTo>
                    <a:pt x="16734" y="8366"/>
                  </a:lnTo>
                  <a:cubicBezTo>
                    <a:pt x="16734" y="3744"/>
                    <a:pt x="12987" y="0"/>
                    <a:pt x="8369" y="0"/>
                  </a:cubicBezTo>
                  <a:close/>
                </a:path>
              </a:pathLst>
            </a:custGeom>
            <a:grpFill/>
            <a:ln w="9525" cap="flat" cmpd="sng">
              <a:solidFill>
                <a:srgbClr val="869FB1"/>
              </a:solidFill>
              <a:prstDash val="solid"/>
              <a:round/>
              <a:headEnd type="none" w="sm" len="sm"/>
              <a:tailEnd type="none" w="sm" len="sm"/>
            </a:ln>
          </xdr:spPr>
          <xdr:txBody>
            <a:bodyPr spcFirstLastPara="1" vert="vert"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r" rtl="0">
                <a:spcBef>
                  <a:spcPts val="0"/>
                </a:spcBef>
                <a:spcAft>
                  <a:spcPts val="0"/>
                </a:spcAft>
                <a:buNone/>
              </a:pPr>
              <a:r>
                <a:rPr lang="es-ES" b="1">
                  <a:solidFill>
                    <a:schemeClr val="bg1"/>
                  </a:solidFill>
                </a:rPr>
                <a:t>REGRESAR</a:t>
              </a:r>
              <a:endParaRPr b="1">
                <a:solidFill>
                  <a:schemeClr val="bg1"/>
                </a:solidFill>
              </a:endParaRPr>
            </a:p>
          </xdr:txBody>
        </xdr:sp>
      </xdr:grpSp>
      <xdr:sp macro="" textlink="">
        <xdr:nvSpPr>
          <xdr:cNvPr id="6" name="Google Shape;9151;p93">
            <a:extLst>
              <a:ext uri="{FF2B5EF4-FFF2-40B4-BE49-F238E27FC236}">
                <a16:creationId xmlns:a16="http://schemas.microsoft.com/office/drawing/2014/main" id="{AC02AE1B-2F9B-3334-DCD0-D44D576E7B4E}"/>
              </a:ext>
            </a:extLst>
          </xdr:cNvPr>
          <xdr:cNvSpPr/>
        </xdr:nvSpPr>
        <xdr:spPr>
          <a:xfrm>
            <a:off x="35938" y="14152"/>
            <a:ext cx="190281" cy="190281"/>
          </a:xfrm>
          <a:custGeom>
            <a:avLst/>
            <a:gdLst/>
            <a:ahLst/>
            <a:cxnLst/>
            <a:rect l="l" t="t" r="r" b="b"/>
            <a:pathLst>
              <a:path w="12457" h="12457" extrusionOk="0">
                <a:moveTo>
                  <a:pt x="6229" y="1"/>
                </a:moveTo>
                <a:cubicBezTo>
                  <a:pt x="2788" y="1"/>
                  <a:pt x="1" y="2788"/>
                  <a:pt x="1" y="6229"/>
                </a:cubicBezTo>
                <a:cubicBezTo>
                  <a:pt x="1" y="9670"/>
                  <a:pt x="2788" y="12457"/>
                  <a:pt x="6229" y="12457"/>
                </a:cubicBezTo>
                <a:cubicBezTo>
                  <a:pt x="9666" y="12457"/>
                  <a:pt x="12457" y="9670"/>
                  <a:pt x="12457" y="6229"/>
                </a:cubicBezTo>
                <a:cubicBezTo>
                  <a:pt x="12457" y="2788"/>
                  <a:pt x="9666" y="1"/>
                  <a:pt x="6229" y="1"/>
                </a:cubicBezTo>
                <a:close/>
              </a:path>
            </a:pathLst>
          </a:custGeom>
          <a:solidFill>
            <a:srgbClr val="B5B3B6"/>
          </a:solidFill>
          <a:ln w="9525" cap="flat" cmpd="sng">
            <a:solidFill>
              <a:srgbClr val="BAC8D3"/>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920750</xdr:colOff>
      <xdr:row>0</xdr:row>
      <xdr:rowOff>158750</xdr:rowOff>
    </xdr:from>
    <xdr:to>
      <xdr:col>2</xdr:col>
      <xdr:colOff>4075373</xdr:colOff>
      <xdr:row>4</xdr:row>
      <xdr:rowOff>349249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0750" y="158750"/>
          <a:ext cx="4757998" cy="1714499"/>
        </a:xfrm>
        <a:prstGeom prst="rect">
          <a:avLst/>
        </a:prstGeom>
      </xdr:spPr>
    </xdr:pic>
    <xdr:clientData/>
  </xdr:twoCellAnchor>
  <xdr:twoCellAnchor>
    <xdr:from>
      <xdr:col>19</xdr:col>
      <xdr:colOff>190500</xdr:colOff>
      <xdr:row>25</xdr:row>
      <xdr:rowOff>171450</xdr:rowOff>
    </xdr:from>
    <xdr:to>
      <xdr:col>25</xdr:col>
      <xdr:colOff>657225</xdr:colOff>
      <xdr:row>33</xdr:row>
      <xdr:rowOff>495300</xdr:rowOff>
    </xdr:to>
    <xdr:graphicFrame macro="">
      <xdr:nvGraphicFramePr>
        <xdr:cNvPr id="4" name="Chart 3">
          <a:extLst>
            <a:ext uri="{FF2B5EF4-FFF2-40B4-BE49-F238E27FC236}">
              <a16:creationId xmlns:a16="http://schemas.microsoft.com/office/drawing/2014/main" id="{9E552050-29B5-275F-F79F-895430A8B179}"/>
            </a:ext>
            <a:ext uri="{147F2762-F138-4A5C-976F-8EAC2B608ADB}">
              <a16:predDERef xmlns:a16="http://schemas.microsoft.com/office/drawing/2014/main" pre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0</xdr:rowOff>
    </xdr:from>
    <xdr:to>
      <xdr:col>0</xdr:col>
      <xdr:colOff>904875</xdr:colOff>
      <xdr:row>7</xdr:row>
      <xdr:rowOff>114300</xdr:rowOff>
    </xdr:to>
    <xdr:grpSp>
      <xdr:nvGrpSpPr>
        <xdr:cNvPr id="2" name="Google Shape;9147;p93">
          <a:extLst>
            <a:ext uri="{FF2B5EF4-FFF2-40B4-BE49-F238E27FC236}">
              <a16:creationId xmlns:a16="http://schemas.microsoft.com/office/drawing/2014/main" id="{8CE85DCF-B04D-4C53-9231-8F1BD803EEA7}"/>
            </a:ext>
            <a:ext uri="{147F2762-F138-4A5C-976F-8EAC2B608ADB}">
              <a16:predDERef xmlns:a16="http://schemas.microsoft.com/office/drawing/2014/main" pred="{9E552050-29B5-275F-F79F-895430A8B179}"/>
            </a:ext>
          </a:extLst>
        </xdr:cNvPr>
        <xdr:cNvGrpSpPr/>
      </xdr:nvGrpSpPr>
      <xdr:grpSpPr>
        <a:xfrm>
          <a:off x="0" y="177800"/>
          <a:ext cx="904875" cy="2451100"/>
          <a:chOff x="0" y="0"/>
          <a:chExt cx="255612" cy="613194"/>
        </a:xfrm>
        <a:solidFill>
          <a:srgbClr val="26783C"/>
        </a:solidFill>
      </xdr:grpSpPr>
      <xdr:grpSp>
        <xdr:nvGrpSpPr>
          <xdr:cNvPr id="5" name="Google Shape;9148;p93">
            <a:extLst>
              <a:ext uri="{FF2B5EF4-FFF2-40B4-BE49-F238E27FC236}">
                <a16:creationId xmlns:a16="http://schemas.microsoft.com/office/drawing/2014/main" id="{509A98E7-D55E-83A9-3AB3-5A80C97DD152}"/>
              </a:ext>
            </a:extLst>
          </xdr:cNvPr>
          <xdr:cNvGrpSpPr/>
        </xdr:nvGrpSpPr>
        <xdr:grpSpPr>
          <a:xfrm>
            <a:off x="0" y="0"/>
            <a:ext cx="255612" cy="613194"/>
            <a:chOff x="0" y="0"/>
            <a:chExt cx="255612" cy="613194"/>
          </a:xfrm>
          <a:grpFill/>
        </xdr:grpSpPr>
        <xdr:sp macro="" textlink="">
          <xdr:nvSpPr>
            <xdr:cNvPr id="7" name="Google Shape;9149;p93">
              <a:extLst>
                <a:ext uri="{FF2B5EF4-FFF2-40B4-BE49-F238E27FC236}">
                  <a16:creationId xmlns:a16="http://schemas.microsoft.com/office/drawing/2014/main" id="{0DCD6B77-1223-A88E-1F19-5287899F3E03}"/>
                </a:ext>
              </a:extLst>
            </xdr:cNvPr>
            <xdr:cNvSpPr/>
          </xdr:nvSpPr>
          <xdr:spPr>
            <a:xfrm>
              <a:off x="0" y="498677"/>
              <a:ext cx="255612" cy="114517"/>
            </a:xfrm>
            <a:custGeom>
              <a:avLst/>
              <a:gdLst/>
              <a:ahLst/>
              <a:cxnLst/>
              <a:rect l="l" t="t" r="r" b="b"/>
              <a:pathLst>
                <a:path w="16734" h="7497" extrusionOk="0">
                  <a:moveTo>
                    <a:pt x="1" y="1"/>
                  </a:moveTo>
                  <a:lnTo>
                    <a:pt x="8369" y="7496"/>
                  </a:lnTo>
                  <a:lnTo>
                    <a:pt x="16734" y="1"/>
                  </a:lnTo>
                  <a:close/>
                </a:path>
              </a:pathLst>
            </a:custGeom>
            <a:solidFill>
              <a:srgbClr val="B5B3B6"/>
            </a:solidFill>
            <a:ln w="9525" cap="flat" cmpd="sng">
              <a:solidFill>
                <a:srgbClr val="CFD9E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sp macro="" textlink="">
          <xdr:nvSpPr>
            <xdr:cNvPr id="8" name="Google Shape;9150;p93">
              <a:hlinkClick xmlns:r="http://schemas.openxmlformats.org/officeDocument/2006/relationships" r:id="rId3"/>
              <a:extLst>
                <a:ext uri="{FF2B5EF4-FFF2-40B4-BE49-F238E27FC236}">
                  <a16:creationId xmlns:a16="http://schemas.microsoft.com/office/drawing/2014/main" id="{D1AAD518-5E70-B5B1-1A13-4BDC020E0F75}"/>
                </a:ext>
              </a:extLst>
            </xdr:cNvPr>
            <xdr:cNvSpPr/>
          </xdr:nvSpPr>
          <xdr:spPr>
            <a:xfrm>
              <a:off x="0" y="0"/>
              <a:ext cx="255612" cy="498713"/>
            </a:xfrm>
            <a:custGeom>
              <a:avLst/>
              <a:gdLst/>
              <a:ahLst/>
              <a:cxnLst/>
              <a:rect l="l" t="t" r="r" b="b"/>
              <a:pathLst>
                <a:path w="16734" h="32649" extrusionOk="0">
                  <a:moveTo>
                    <a:pt x="8369" y="0"/>
                  </a:moveTo>
                  <a:cubicBezTo>
                    <a:pt x="3747" y="0"/>
                    <a:pt x="1" y="3747"/>
                    <a:pt x="1" y="8366"/>
                  </a:cubicBezTo>
                  <a:lnTo>
                    <a:pt x="1" y="32649"/>
                  </a:lnTo>
                  <a:lnTo>
                    <a:pt x="16734" y="32649"/>
                  </a:lnTo>
                  <a:lnTo>
                    <a:pt x="16734" y="8366"/>
                  </a:lnTo>
                  <a:cubicBezTo>
                    <a:pt x="16734" y="3744"/>
                    <a:pt x="12987" y="0"/>
                    <a:pt x="8369" y="0"/>
                  </a:cubicBezTo>
                  <a:close/>
                </a:path>
              </a:pathLst>
            </a:custGeom>
            <a:grpFill/>
            <a:ln w="9525" cap="flat" cmpd="sng">
              <a:solidFill>
                <a:srgbClr val="869FB1"/>
              </a:solidFill>
              <a:prstDash val="solid"/>
              <a:round/>
              <a:headEnd type="none" w="sm" len="sm"/>
              <a:tailEnd type="none" w="sm" len="sm"/>
            </a:ln>
          </xdr:spPr>
          <xdr:txBody>
            <a:bodyPr spcFirstLastPara="1" vert="vert"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r" rtl="0">
                <a:spcBef>
                  <a:spcPts val="0"/>
                </a:spcBef>
                <a:spcAft>
                  <a:spcPts val="0"/>
                </a:spcAft>
                <a:buNone/>
              </a:pPr>
              <a:r>
                <a:rPr lang="es-ES" b="1">
                  <a:solidFill>
                    <a:schemeClr val="bg1"/>
                  </a:solidFill>
                </a:rPr>
                <a:t>REGRESAR</a:t>
              </a:r>
              <a:endParaRPr b="1">
                <a:solidFill>
                  <a:schemeClr val="bg1"/>
                </a:solidFill>
              </a:endParaRPr>
            </a:p>
          </xdr:txBody>
        </xdr:sp>
      </xdr:grpSp>
      <xdr:sp macro="" textlink="">
        <xdr:nvSpPr>
          <xdr:cNvPr id="6" name="Google Shape;9151;p93">
            <a:extLst>
              <a:ext uri="{FF2B5EF4-FFF2-40B4-BE49-F238E27FC236}">
                <a16:creationId xmlns:a16="http://schemas.microsoft.com/office/drawing/2014/main" id="{6202E836-08D6-47D3-0D86-9C88945208BB}"/>
              </a:ext>
            </a:extLst>
          </xdr:cNvPr>
          <xdr:cNvSpPr/>
        </xdr:nvSpPr>
        <xdr:spPr>
          <a:xfrm>
            <a:off x="35938" y="14152"/>
            <a:ext cx="190281" cy="190281"/>
          </a:xfrm>
          <a:custGeom>
            <a:avLst/>
            <a:gdLst/>
            <a:ahLst/>
            <a:cxnLst/>
            <a:rect l="l" t="t" r="r" b="b"/>
            <a:pathLst>
              <a:path w="12457" h="12457" extrusionOk="0">
                <a:moveTo>
                  <a:pt x="6229" y="1"/>
                </a:moveTo>
                <a:cubicBezTo>
                  <a:pt x="2788" y="1"/>
                  <a:pt x="1" y="2788"/>
                  <a:pt x="1" y="6229"/>
                </a:cubicBezTo>
                <a:cubicBezTo>
                  <a:pt x="1" y="9670"/>
                  <a:pt x="2788" y="12457"/>
                  <a:pt x="6229" y="12457"/>
                </a:cubicBezTo>
                <a:cubicBezTo>
                  <a:pt x="9666" y="12457"/>
                  <a:pt x="12457" y="9670"/>
                  <a:pt x="12457" y="6229"/>
                </a:cubicBezTo>
                <a:cubicBezTo>
                  <a:pt x="12457" y="2788"/>
                  <a:pt x="9666" y="1"/>
                  <a:pt x="6229" y="1"/>
                </a:cubicBezTo>
                <a:close/>
              </a:path>
            </a:pathLst>
          </a:custGeom>
          <a:solidFill>
            <a:srgbClr val="B5B3B6"/>
          </a:solidFill>
          <a:ln w="9525" cap="flat" cmpd="sng">
            <a:solidFill>
              <a:srgbClr val="BAC8D3"/>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grpSp>
    <xdr:clientData/>
  </xdr:twoCellAnchor>
</xdr:wsDr>
</file>

<file path=xl/drawings/drawing7.xml><?xml version="1.0" encoding="utf-8"?>
<xdr:wsDr xmlns:xdr="http://schemas.openxmlformats.org/drawingml/2006/spreadsheetDrawing" xmlns:a="http://schemas.openxmlformats.org/drawingml/2006/main">
  <xdr:oneCellAnchor>
    <xdr:from>
      <xdr:col>19</xdr:col>
      <xdr:colOff>523875</xdr:colOff>
      <xdr:row>24</xdr:row>
      <xdr:rowOff>200025</xdr:rowOff>
    </xdr:from>
    <xdr:ext cx="7105650" cy="5324475"/>
    <xdr:graphicFrame macro="">
      <xdr:nvGraphicFramePr>
        <xdr:cNvPr id="2" name="Chart 4">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269875</xdr:colOff>
      <xdr:row>1</xdr:row>
      <xdr:rowOff>95251</xdr:rowOff>
    </xdr:from>
    <xdr:to>
      <xdr:col>2</xdr:col>
      <xdr:colOff>2889250</xdr:colOff>
      <xdr:row>4</xdr:row>
      <xdr:rowOff>32157</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9875" y="95251"/>
          <a:ext cx="3254375" cy="1270406"/>
        </a:xfrm>
        <a:prstGeom prst="rect">
          <a:avLst/>
        </a:prstGeom>
      </xdr:spPr>
    </xdr:pic>
    <xdr:clientData/>
  </xdr:twoCellAnchor>
  <xdr:twoCellAnchor>
    <xdr:from>
      <xdr:col>0</xdr:col>
      <xdr:colOff>0</xdr:colOff>
      <xdr:row>1</xdr:row>
      <xdr:rowOff>0</xdr:rowOff>
    </xdr:from>
    <xdr:to>
      <xdr:col>0</xdr:col>
      <xdr:colOff>883227</xdr:colOff>
      <xdr:row>7</xdr:row>
      <xdr:rowOff>50511</xdr:rowOff>
    </xdr:to>
    <xdr:grpSp>
      <xdr:nvGrpSpPr>
        <xdr:cNvPr id="4" name="Google Shape;9147;p93">
          <a:extLst>
            <a:ext uri="{FF2B5EF4-FFF2-40B4-BE49-F238E27FC236}">
              <a16:creationId xmlns:a16="http://schemas.microsoft.com/office/drawing/2014/main" id="{18E3436B-FA5F-4611-B1BF-639C9DE2B855}"/>
            </a:ext>
          </a:extLst>
        </xdr:cNvPr>
        <xdr:cNvGrpSpPr/>
      </xdr:nvGrpSpPr>
      <xdr:grpSpPr>
        <a:xfrm>
          <a:off x="0" y="177800"/>
          <a:ext cx="883227" cy="2463511"/>
          <a:chOff x="0" y="0"/>
          <a:chExt cx="255612" cy="613194"/>
        </a:xfrm>
        <a:solidFill>
          <a:srgbClr val="26783C"/>
        </a:solidFill>
      </xdr:grpSpPr>
      <xdr:grpSp>
        <xdr:nvGrpSpPr>
          <xdr:cNvPr id="5" name="Google Shape;9148;p93">
            <a:extLst>
              <a:ext uri="{FF2B5EF4-FFF2-40B4-BE49-F238E27FC236}">
                <a16:creationId xmlns:a16="http://schemas.microsoft.com/office/drawing/2014/main" id="{1C1E2582-30BF-486D-AC1D-4840870FE79A}"/>
              </a:ext>
            </a:extLst>
          </xdr:cNvPr>
          <xdr:cNvGrpSpPr/>
        </xdr:nvGrpSpPr>
        <xdr:grpSpPr>
          <a:xfrm>
            <a:off x="0" y="0"/>
            <a:ext cx="255612" cy="613194"/>
            <a:chOff x="0" y="0"/>
            <a:chExt cx="255612" cy="613194"/>
          </a:xfrm>
          <a:grpFill/>
        </xdr:grpSpPr>
        <xdr:sp macro="" textlink="">
          <xdr:nvSpPr>
            <xdr:cNvPr id="7" name="Google Shape;9149;p93">
              <a:extLst>
                <a:ext uri="{FF2B5EF4-FFF2-40B4-BE49-F238E27FC236}">
                  <a16:creationId xmlns:a16="http://schemas.microsoft.com/office/drawing/2014/main" id="{F465C59A-1B01-EFE8-525B-27F4269B927E}"/>
                </a:ext>
              </a:extLst>
            </xdr:cNvPr>
            <xdr:cNvSpPr/>
          </xdr:nvSpPr>
          <xdr:spPr>
            <a:xfrm>
              <a:off x="0" y="498677"/>
              <a:ext cx="255612" cy="114517"/>
            </a:xfrm>
            <a:custGeom>
              <a:avLst/>
              <a:gdLst/>
              <a:ahLst/>
              <a:cxnLst/>
              <a:rect l="l" t="t" r="r" b="b"/>
              <a:pathLst>
                <a:path w="16734" h="7497" extrusionOk="0">
                  <a:moveTo>
                    <a:pt x="1" y="1"/>
                  </a:moveTo>
                  <a:lnTo>
                    <a:pt x="8369" y="7496"/>
                  </a:lnTo>
                  <a:lnTo>
                    <a:pt x="16734" y="1"/>
                  </a:lnTo>
                  <a:close/>
                </a:path>
              </a:pathLst>
            </a:custGeom>
            <a:solidFill>
              <a:srgbClr val="B5B3B6"/>
            </a:solidFill>
            <a:ln w="9525" cap="flat" cmpd="sng">
              <a:solidFill>
                <a:srgbClr val="CFD9E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sp macro="" textlink="">
          <xdr:nvSpPr>
            <xdr:cNvPr id="8" name="Google Shape;9150;p93">
              <a:hlinkClick xmlns:r="http://schemas.openxmlformats.org/officeDocument/2006/relationships" r:id="rId3"/>
              <a:extLst>
                <a:ext uri="{FF2B5EF4-FFF2-40B4-BE49-F238E27FC236}">
                  <a16:creationId xmlns:a16="http://schemas.microsoft.com/office/drawing/2014/main" id="{4E13E90C-A62C-D617-D7D1-A7BE998DDA16}"/>
                </a:ext>
              </a:extLst>
            </xdr:cNvPr>
            <xdr:cNvSpPr/>
          </xdr:nvSpPr>
          <xdr:spPr>
            <a:xfrm>
              <a:off x="0" y="0"/>
              <a:ext cx="255612" cy="498713"/>
            </a:xfrm>
            <a:custGeom>
              <a:avLst/>
              <a:gdLst/>
              <a:ahLst/>
              <a:cxnLst/>
              <a:rect l="l" t="t" r="r" b="b"/>
              <a:pathLst>
                <a:path w="16734" h="32649" extrusionOk="0">
                  <a:moveTo>
                    <a:pt x="8369" y="0"/>
                  </a:moveTo>
                  <a:cubicBezTo>
                    <a:pt x="3747" y="0"/>
                    <a:pt x="1" y="3747"/>
                    <a:pt x="1" y="8366"/>
                  </a:cubicBezTo>
                  <a:lnTo>
                    <a:pt x="1" y="32649"/>
                  </a:lnTo>
                  <a:lnTo>
                    <a:pt x="16734" y="32649"/>
                  </a:lnTo>
                  <a:lnTo>
                    <a:pt x="16734" y="8366"/>
                  </a:lnTo>
                  <a:cubicBezTo>
                    <a:pt x="16734" y="3744"/>
                    <a:pt x="12987" y="0"/>
                    <a:pt x="8369" y="0"/>
                  </a:cubicBezTo>
                  <a:close/>
                </a:path>
              </a:pathLst>
            </a:custGeom>
            <a:grpFill/>
            <a:ln w="9525" cap="flat" cmpd="sng">
              <a:solidFill>
                <a:srgbClr val="869FB1"/>
              </a:solidFill>
              <a:prstDash val="solid"/>
              <a:round/>
              <a:headEnd type="none" w="sm" len="sm"/>
              <a:tailEnd type="none" w="sm" len="sm"/>
            </a:ln>
          </xdr:spPr>
          <xdr:txBody>
            <a:bodyPr spcFirstLastPara="1" vert="vert"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r" rtl="0">
                <a:spcBef>
                  <a:spcPts val="0"/>
                </a:spcBef>
                <a:spcAft>
                  <a:spcPts val="0"/>
                </a:spcAft>
                <a:buNone/>
              </a:pPr>
              <a:r>
                <a:rPr lang="es-ES" b="1">
                  <a:solidFill>
                    <a:schemeClr val="bg1"/>
                  </a:solidFill>
                </a:rPr>
                <a:t>REGRESAR</a:t>
              </a:r>
              <a:endParaRPr b="1">
                <a:solidFill>
                  <a:schemeClr val="bg1"/>
                </a:solidFill>
              </a:endParaRPr>
            </a:p>
          </xdr:txBody>
        </xdr:sp>
      </xdr:grpSp>
      <xdr:sp macro="" textlink="">
        <xdr:nvSpPr>
          <xdr:cNvPr id="6" name="Google Shape;9151;p93">
            <a:extLst>
              <a:ext uri="{FF2B5EF4-FFF2-40B4-BE49-F238E27FC236}">
                <a16:creationId xmlns:a16="http://schemas.microsoft.com/office/drawing/2014/main" id="{AF5625F2-5D5C-2D32-9281-DA86D34FFBF3}"/>
              </a:ext>
            </a:extLst>
          </xdr:cNvPr>
          <xdr:cNvSpPr/>
        </xdr:nvSpPr>
        <xdr:spPr>
          <a:xfrm>
            <a:off x="35938" y="14152"/>
            <a:ext cx="190281" cy="190281"/>
          </a:xfrm>
          <a:custGeom>
            <a:avLst/>
            <a:gdLst/>
            <a:ahLst/>
            <a:cxnLst/>
            <a:rect l="l" t="t" r="r" b="b"/>
            <a:pathLst>
              <a:path w="12457" h="12457" extrusionOk="0">
                <a:moveTo>
                  <a:pt x="6229" y="1"/>
                </a:moveTo>
                <a:cubicBezTo>
                  <a:pt x="2788" y="1"/>
                  <a:pt x="1" y="2788"/>
                  <a:pt x="1" y="6229"/>
                </a:cubicBezTo>
                <a:cubicBezTo>
                  <a:pt x="1" y="9670"/>
                  <a:pt x="2788" y="12457"/>
                  <a:pt x="6229" y="12457"/>
                </a:cubicBezTo>
                <a:cubicBezTo>
                  <a:pt x="9666" y="12457"/>
                  <a:pt x="12457" y="9670"/>
                  <a:pt x="12457" y="6229"/>
                </a:cubicBezTo>
                <a:cubicBezTo>
                  <a:pt x="12457" y="2788"/>
                  <a:pt x="9666" y="1"/>
                  <a:pt x="6229" y="1"/>
                </a:cubicBezTo>
                <a:close/>
              </a:path>
            </a:pathLst>
          </a:custGeom>
          <a:solidFill>
            <a:srgbClr val="B5B3B6"/>
          </a:solidFill>
          <a:ln w="9525" cap="flat" cmpd="sng">
            <a:solidFill>
              <a:srgbClr val="BAC8D3"/>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0BA0838-62FE-45AB-B927-2B55A1BE1757}" name="Tabla3" displayName="Tabla3" ref="C75:I82" totalsRowShown="0" headerRowDxfId="29" dataDxfId="27" headerRowBorderDxfId="28" tableBorderDxfId="26" totalsRowBorderDxfId="25">
  <autoFilter ref="C75:I82" xr:uid="{30BA0838-62FE-45AB-B927-2B55A1BE1757}"/>
  <tableColumns count="7">
    <tableColumn id="1" xr3:uid="{7AE36D35-EAA1-4ADE-8F1E-EC16100E2CD8}" name="Periodo facturado" dataDxfId="24"/>
    <tableColumn id="2" xr3:uid="{1CFE4287-803A-4C67-8F57-3F927238B700}" name="30 dic -16 feb" dataDxfId="23"/>
    <tableColumn id="3" xr3:uid="{4C1D2D04-A8A6-4515-9E2F-A40D41CFDAD3}" name="27 feb - 27 abr" dataDxfId="22"/>
    <tableColumn id="4" xr3:uid="{9995EC87-A7A1-4157-9F68-B089B35A9928}" name="28 abr - 25 jun" dataDxfId="21"/>
    <tableColumn id="5" xr3:uid="{481BA624-2964-4981-8979-6220CA3ED9EE}" name="26 jun - 24 ago" dataDxfId="20"/>
    <tableColumn id="6" xr3:uid="{AA608720-3246-405E-9709-4ACEE90E0E52}" name="25 ago - 23 oct" dataDxfId="19"/>
    <tableColumn id="7" xr3:uid="{D19C803B-55D9-4671-B534-1C84CD8B67DD}" name="24 oct - 22 dic" dataDxfId="18"/>
  </tableColumns>
  <tableStyleInfo name="TableStyleLight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995432C-D5F3-4E11-8D16-6ED2AA2532A6}" name="Tabla4" displayName="Tabla4" ref="C84:I87" totalsRowShown="0" headerRowDxfId="17" headerRowBorderDxfId="16" tableBorderDxfId="15">
  <autoFilter ref="C84:I87" xr:uid="{4995432C-D5F3-4E11-8D16-6ED2AA2532A6}"/>
  <tableColumns count="7">
    <tableColumn id="1" xr3:uid="{9876181D-92E0-45CA-A8E5-D96254AF9CE2}" name="Periodo facturado"/>
    <tableColumn id="2" xr3:uid="{7B6700FF-0BAC-4910-B876-96CD44A67C3B}" name="28 ene - 27 mar"/>
    <tableColumn id="3" xr3:uid="{C08570B5-3A28-4049-B0EE-73553D33B18C}" name="28 mar-26 may"/>
    <tableColumn id="4" xr3:uid="{F7F7A74C-3A55-414F-8A9D-CDDFC626CC59}" name="27 may - 26 jul"/>
    <tableColumn id="5" xr3:uid="{12204E43-FA09-44AD-A661-26687269BCB2}" name="jul -sep"/>
    <tableColumn id="6" xr3:uid="{232FD6F5-1BFC-4DD1-B7D3-3D5742B1E500}" name="sep -nov"/>
    <tableColumn id="7" xr3:uid="{1B9DF1B2-BD96-46DD-BEE3-896B71465991}" name="nov - ene"/>
  </tableColumns>
  <tableStyleInfo name="TableStyleLight2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4F5485E-580E-4176-9205-1A4C23E7F30B}" name="Tabla5" displayName="Tabla5" ref="C90:I97" totalsRowShown="0" headerRowDxfId="14" dataDxfId="12" headerRowBorderDxfId="13" tableBorderDxfId="11" totalsRowBorderDxfId="10">
  <autoFilter ref="C90:I97" xr:uid="{04F5485E-580E-4176-9205-1A4C23E7F30B}"/>
  <tableColumns count="7">
    <tableColumn id="1" xr3:uid="{63C993D8-3085-44FF-BB0D-1506E8823C03}" name="Periodo facturado" dataDxfId="9"/>
    <tableColumn id="2" xr3:uid="{58BAF948-4C8A-4CEF-AD36-68FE14370C06}" name="Columna1" dataDxfId="8"/>
    <tableColumn id="3" xr3:uid="{AD2AC4EF-E5A7-4251-8FA8-AB8DD00EB3B7}" name="Columna2" dataDxfId="7"/>
    <tableColumn id="4" xr3:uid="{86F74767-9E36-4423-9FAD-C9ADAE75C197}" name="Columna3" dataDxfId="6"/>
    <tableColumn id="5" xr3:uid="{5293B2D4-8C25-46C6-A750-6D4D610E20A2}" name="Columna4" dataDxfId="5"/>
    <tableColumn id="6" xr3:uid="{C1551206-491D-480B-AE30-54D57E949BBF}" name="Columna5" dataDxfId="4"/>
    <tableColumn id="7" xr3:uid="{A12D49FC-5B4B-47E7-81CE-54D2D5D83577}" name="Columna6" dataDxfId="3"/>
  </tableColumns>
  <tableStyleInfo name="TableStyleLight2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A259574-6067-4B26-9B15-4C4C17EF7556}" name="Tabla6" displayName="Tabla6" ref="C99:I102" totalsRowShown="0" headerRowDxfId="2" headerRowBorderDxfId="1" tableBorderDxfId="0">
  <autoFilter ref="C99:I102" xr:uid="{DA259574-6067-4B26-9B15-4C4C17EF7556}"/>
  <tableColumns count="7">
    <tableColumn id="1" xr3:uid="{39A02B3F-8E3E-47CE-952D-C40034D120DA}" name="Periodo facturado"/>
    <tableColumn id="2" xr3:uid="{BA66AA6B-1B66-4E55-A50E-BA03E6B06829}" name="Columna1"/>
    <tableColumn id="3" xr3:uid="{AF82CEFA-3D0B-46B4-B785-A3F7CC6F16C9}" name="Columna2"/>
    <tableColumn id="4" xr3:uid="{09820988-29F4-49F7-BE63-FD5BDBF1BB05}" name="Columna3"/>
    <tableColumn id="5" xr3:uid="{88438056-1ED3-497F-8292-B069CCDC5EFF}" name="Columna4"/>
    <tableColumn id="6" xr3:uid="{9ECA91F9-AF90-445A-B39F-C10B8FD937F4}" name="Columna5"/>
    <tableColumn id="7" xr3:uid="{F33AAB5C-2C19-4E7C-8739-21C6C84C7CDF}" name="Columna6"/>
  </tableColumns>
  <tableStyleInfo name="TableStyleLight20"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B09E-4ECC-4C99-9CBE-7B4C859F3E0D}">
  <sheetPr>
    <tabColor rgb="FF26783C"/>
  </sheetPr>
  <dimension ref="A1:P51"/>
  <sheetViews>
    <sheetView showGridLines="0" tabSelected="1" zoomScale="71" zoomScaleNormal="71" workbookViewId="0"/>
  </sheetViews>
  <sheetFormatPr baseColWidth="10" defaultColWidth="11.44140625" defaultRowHeight="14.4" x14ac:dyDescent="0.3"/>
  <cols>
    <col min="1" max="1" width="3.109375" style="283" customWidth="1"/>
    <col min="2" max="2" width="43.44140625" style="283" customWidth="1"/>
    <col min="3" max="4" width="11.44140625" style="283"/>
    <col min="5" max="5" width="15.88671875" style="283" customWidth="1"/>
    <col min="6" max="13" width="11.44140625" style="283"/>
    <col min="14" max="14" width="28.33203125" style="283" customWidth="1"/>
    <col min="15" max="15" width="33.44140625" style="283" customWidth="1"/>
    <col min="16" max="16" width="4.44140625" style="283" customWidth="1"/>
    <col min="17" max="16384" width="11.44140625" style="283"/>
  </cols>
  <sheetData>
    <row r="1" spans="1:16" x14ac:dyDescent="0.3">
      <c r="A1"/>
      <c r="B1"/>
      <c r="C1"/>
      <c r="D1"/>
      <c r="E1"/>
      <c r="F1"/>
      <c r="G1"/>
      <c r="H1"/>
      <c r="I1"/>
      <c r="J1"/>
      <c r="K1"/>
      <c r="L1"/>
      <c r="M1"/>
      <c r="N1"/>
      <c r="O1"/>
      <c r="P1" s="279"/>
    </row>
    <row r="2" spans="1:16" ht="51" customHeight="1" x14ac:dyDescent="0.3">
      <c r="A2"/>
      <c r="B2" s="489" t="s">
        <v>0</v>
      </c>
      <c r="C2" s="492" t="s">
        <v>1</v>
      </c>
      <c r="D2" s="493"/>
      <c r="E2" s="493"/>
      <c r="F2" s="493"/>
      <c r="G2" s="493"/>
      <c r="H2" s="493"/>
      <c r="I2" s="493"/>
      <c r="J2" s="493"/>
      <c r="K2" s="493"/>
      <c r="L2" s="493"/>
      <c r="M2" s="494"/>
      <c r="N2" s="272" t="s">
        <v>2</v>
      </c>
      <c r="O2" s="191" t="s">
        <v>3</v>
      </c>
      <c r="P2" s="284"/>
    </row>
    <row r="3" spans="1:16" ht="51" customHeight="1" x14ac:dyDescent="0.3">
      <c r="A3"/>
      <c r="B3" s="490"/>
      <c r="C3" s="495" t="s">
        <v>4</v>
      </c>
      <c r="D3" s="496"/>
      <c r="E3" s="496"/>
      <c r="F3" s="496"/>
      <c r="G3" s="496"/>
      <c r="H3" s="496"/>
      <c r="I3" s="496"/>
      <c r="J3" s="496"/>
      <c r="K3" s="496"/>
      <c r="L3" s="496"/>
      <c r="M3" s="497"/>
      <c r="N3" s="272" t="s">
        <v>5</v>
      </c>
      <c r="O3" s="191">
        <v>1</v>
      </c>
      <c r="P3" s="284"/>
    </row>
    <row r="4" spans="1:16" ht="51" customHeight="1" x14ac:dyDescent="0.3">
      <c r="A4"/>
      <c r="B4" s="490"/>
      <c r="C4" s="495"/>
      <c r="D4" s="496"/>
      <c r="E4" s="496"/>
      <c r="F4" s="496"/>
      <c r="G4" s="496"/>
      <c r="H4" s="496"/>
      <c r="I4" s="496"/>
      <c r="J4" s="496"/>
      <c r="K4" s="496"/>
      <c r="L4" s="496"/>
      <c r="M4" s="497"/>
      <c r="N4" s="272" t="s">
        <v>6</v>
      </c>
      <c r="O4" s="191" t="s">
        <v>7</v>
      </c>
      <c r="P4" s="284"/>
    </row>
    <row r="5" spans="1:16" ht="51" customHeight="1" x14ac:dyDescent="0.3">
      <c r="A5"/>
      <c r="B5" s="491"/>
      <c r="C5" s="498"/>
      <c r="D5" s="499"/>
      <c r="E5" s="499"/>
      <c r="F5" s="499"/>
      <c r="G5" s="499"/>
      <c r="H5" s="499"/>
      <c r="I5" s="499"/>
      <c r="J5" s="499"/>
      <c r="K5" s="499"/>
      <c r="L5" s="499"/>
      <c r="M5" s="500"/>
      <c r="N5" s="272" t="s">
        <v>8</v>
      </c>
      <c r="O5" s="192" t="s">
        <v>9</v>
      </c>
      <c r="P5" s="284"/>
    </row>
    <row r="6" spans="1:16" x14ac:dyDescent="0.3">
      <c r="A6"/>
      <c r="B6" s="273"/>
      <c r="C6" s="134"/>
      <c r="D6" s="134"/>
      <c r="E6" s="134"/>
      <c r="F6" s="134"/>
      <c r="G6" s="134"/>
      <c r="H6" s="134"/>
      <c r="I6" s="134"/>
      <c r="J6" s="134"/>
      <c r="K6" s="134"/>
      <c r="L6" s="134"/>
      <c r="M6" s="134"/>
      <c r="N6" s="134"/>
      <c r="O6" s="135"/>
      <c r="P6" s="279"/>
    </row>
    <row r="7" spans="1:16" x14ac:dyDescent="0.3">
      <c r="A7"/>
      <c r="B7" s="274"/>
      <c r="C7" s="275"/>
      <c r="D7" s="275"/>
      <c r="E7" s="275"/>
      <c r="F7" s="275"/>
      <c r="G7" s="275"/>
      <c r="H7" s="275"/>
      <c r="I7" s="275"/>
      <c r="J7" s="275"/>
      <c r="K7" s="275"/>
      <c r="L7" s="275"/>
      <c r="M7" s="275"/>
      <c r="N7" s="275"/>
      <c r="O7" s="140"/>
      <c r="P7" s="279"/>
    </row>
    <row r="8" spans="1:16" x14ac:dyDescent="0.3">
      <c r="A8"/>
      <c r="B8" s="274"/>
      <c r="C8" s="275"/>
      <c r="D8" s="275"/>
      <c r="E8" s="275"/>
      <c r="F8" s="275"/>
      <c r="G8" s="275"/>
      <c r="H8" s="275"/>
      <c r="I8" s="275"/>
      <c r="J8" s="275"/>
      <c r="K8" s="275"/>
      <c r="L8" s="275"/>
      <c r="M8" s="275"/>
      <c r="N8" s="275"/>
      <c r="O8" s="140"/>
      <c r="P8" s="279"/>
    </row>
    <row r="9" spans="1:16" x14ac:dyDescent="0.3">
      <c r="A9"/>
      <c r="B9" s="274"/>
      <c r="C9" s="275"/>
      <c r="D9" s="275"/>
      <c r="E9" s="275"/>
      <c r="F9" s="275"/>
      <c r="G9" s="275"/>
      <c r="H9" s="275"/>
      <c r="I9" s="275"/>
      <c r="J9" s="275"/>
      <c r="K9" s="275"/>
      <c r="L9" s="275"/>
      <c r="M9" s="275"/>
      <c r="N9" s="275"/>
      <c r="O9" s="140"/>
      <c r="P9" s="279"/>
    </row>
    <row r="10" spans="1:16" x14ac:dyDescent="0.3">
      <c r="A10"/>
      <c r="B10" s="274"/>
      <c r="C10" s="275"/>
      <c r="D10" s="275"/>
      <c r="E10" s="275"/>
      <c r="F10" s="275"/>
      <c r="G10" s="275"/>
      <c r="H10" s="275"/>
      <c r="I10" s="275"/>
      <c r="J10" s="275"/>
      <c r="K10" s="275"/>
      <c r="L10" s="275"/>
      <c r="M10" s="275"/>
      <c r="N10" s="275"/>
      <c r="O10" s="140"/>
      <c r="P10" s="279"/>
    </row>
    <row r="11" spans="1:16" x14ac:dyDescent="0.3">
      <c r="A11"/>
      <c r="B11" s="274"/>
      <c r="C11" s="275"/>
      <c r="D11" s="275"/>
      <c r="E11" s="275"/>
      <c r="F11" s="275"/>
      <c r="G11" s="275"/>
      <c r="H11" s="275"/>
      <c r="I11" s="275"/>
      <c r="J11" s="275"/>
      <c r="K11" s="275"/>
      <c r="L11" s="275"/>
      <c r="M11" s="275"/>
      <c r="N11" s="275"/>
      <c r="O11" s="140"/>
      <c r="P11" s="279"/>
    </row>
    <row r="12" spans="1:16" x14ac:dyDescent="0.3">
      <c r="A12"/>
      <c r="B12" s="274"/>
      <c r="C12" s="275"/>
      <c r="D12" s="275"/>
      <c r="E12" s="275"/>
      <c r="F12" s="275"/>
      <c r="G12" s="275"/>
      <c r="H12" s="275"/>
      <c r="I12" s="275"/>
      <c r="J12" s="275"/>
      <c r="K12" s="275"/>
      <c r="L12" s="275"/>
      <c r="M12" s="275"/>
      <c r="N12" s="275"/>
      <c r="O12" s="140"/>
      <c r="P12" s="279"/>
    </row>
    <row r="13" spans="1:16" x14ac:dyDescent="0.3">
      <c r="A13"/>
      <c r="B13" s="274"/>
      <c r="C13" s="275"/>
      <c r="D13" s="275"/>
      <c r="E13" s="275"/>
      <c r="F13" s="275"/>
      <c r="G13" s="275"/>
      <c r="H13" s="275"/>
      <c r="I13" s="275"/>
      <c r="J13" s="275"/>
      <c r="K13" s="275"/>
      <c r="L13" s="275"/>
      <c r="M13" s="275"/>
      <c r="N13" s="275"/>
      <c r="O13" s="140"/>
      <c r="P13" s="279"/>
    </row>
    <row r="14" spans="1:16" x14ac:dyDescent="0.3">
      <c r="A14"/>
      <c r="B14" s="274"/>
      <c r="C14" s="275"/>
      <c r="D14" s="275"/>
      <c r="E14" s="275"/>
      <c r="F14" s="275"/>
      <c r="G14" s="275"/>
      <c r="H14" s="275"/>
      <c r="I14" s="275"/>
      <c r="J14" s="275"/>
      <c r="K14" s="275"/>
      <c r="L14" s="275"/>
      <c r="M14" s="275"/>
      <c r="N14" s="275"/>
      <c r="O14" s="140"/>
      <c r="P14" s="279"/>
    </row>
    <row r="15" spans="1:16" x14ac:dyDescent="0.3">
      <c r="A15"/>
      <c r="B15" s="274"/>
      <c r="C15" s="275"/>
      <c r="D15" s="275"/>
      <c r="E15" s="275"/>
      <c r="F15" s="275"/>
      <c r="G15" s="275"/>
      <c r="H15" s="275"/>
      <c r="I15" s="275"/>
      <c r="J15" s="275"/>
      <c r="K15" s="275"/>
      <c r="L15" s="275"/>
      <c r="M15" s="275"/>
      <c r="N15" s="275"/>
      <c r="O15" s="140"/>
      <c r="P15" s="279"/>
    </row>
    <row r="16" spans="1:16" x14ac:dyDescent="0.3">
      <c r="A16"/>
      <c r="B16" s="274"/>
      <c r="C16" s="275"/>
      <c r="D16" s="275"/>
      <c r="E16" s="275"/>
      <c r="F16" s="275"/>
      <c r="G16" s="275"/>
      <c r="H16" s="275"/>
      <c r="I16" s="275"/>
      <c r="J16" s="275"/>
      <c r="K16" s="275"/>
      <c r="L16" s="275"/>
      <c r="M16" s="275"/>
      <c r="N16" s="275"/>
      <c r="O16" s="140"/>
      <c r="P16" s="279"/>
    </row>
    <row r="17" spans="1:16" x14ac:dyDescent="0.3">
      <c r="A17"/>
      <c r="B17" s="274"/>
      <c r="C17" s="275"/>
      <c r="D17" s="275"/>
      <c r="E17" s="275"/>
      <c r="F17" s="275"/>
      <c r="G17" s="275"/>
      <c r="H17" s="275"/>
      <c r="I17" s="275"/>
      <c r="J17" s="275"/>
      <c r="K17" s="275"/>
      <c r="L17" s="275"/>
      <c r="M17" s="275"/>
      <c r="N17" s="275"/>
      <c r="O17" s="140"/>
      <c r="P17" s="279"/>
    </row>
    <row r="18" spans="1:16" x14ac:dyDescent="0.3">
      <c r="A18"/>
      <c r="B18" s="274"/>
      <c r="C18" s="275"/>
      <c r="D18" s="275"/>
      <c r="E18" s="275"/>
      <c r="F18" s="275"/>
      <c r="G18" s="275"/>
      <c r="H18" s="275"/>
      <c r="I18" s="275"/>
      <c r="J18" s="275"/>
      <c r="K18" s="275"/>
      <c r="L18" s="275"/>
      <c r="M18" s="275"/>
      <c r="N18" s="275"/>
      <c r="O18" s="140"/>
      <c r="P18" s="279"/>
    </row>
    <row r="19" spans="1:16" x14ac:dyDescent="0.3">
      <c r="A19"/>
      <c r="B19" s="274"/>
      <c r="C19" s="275"/>
      <c r="D19" s="275"/>
      <c r="E19" s="275"/>
      <c r="F19" s="275"/>
      <c r="G19" s="275"/>
      <c r="H19" s="275"/>
      <c r="I19" s="275"/>
      <c r="J19" s="275"/>
      <c r="K19" s="275"/>
      <c r="L19" s="275"/>
      <c r="M19" s="275"/>
      <c r="N19" s="275"/>
      <c r="O19" s="140"/>
      <c r="P19" s="279"/>
    </row>
    <row r="20" spans="1:16" x14ac:dyDescent="0.3">
      <c r="A20"/>
      <c r="B20" s="274"/>
      <c r="C20" s="275"/>
      <c r="D20" s="275"/>
      <c r="E20" s="275"/>
      <c r="F20" s="275"/>
      <c r="G20" s="275"/>
      <c r="H20" s="275"/>
      <c r="I20" s="275"/>
      <c r="J20" s="275"/>
      <c r="K20" s="275"/>
      <c r="L20" s="275"/>
      <c r="M20" s="275"/>
      <c r="N20" s="275"/>
      <c r="O20" s="140"/>
      <c r="P20" s="279"/>
    </row>
    <row r="21" spans="1:16" x14ac:dyDescent="0.3">
      <c r="A21"/>
      <c r="B21" s="274"/>
      <c r="C21" s="275"/>
      <c r="D21" s="275"/>
      <c r="E21" s="275"/>
      <c r="F21" s="275"/>
      <c r="G21" s="275"/>
      <c r="H21" s="275"/>
      <c r="I21" s="275"/>
      <c r="J21" s="275"/>
      <c r="K21" s="275"/>
      <c r="L21" s="275"/>
      <c r="M21" s="275"/>
      <c r="N21" s="275"/>
      <c r="O21" s="140"/>
      <c r="P21" s="279"/>
    </row>
    <row r="22" spans="1:16" x14ac:dyDescent="0.3">
      <c r="A22"/>
      <c r="B22" s="274"/>
      <c r="C22" s="275"/>
      <c r="D22" s="275"/>
      <c r="E22" s="275"/>
      <c r="F22" s="275"/>
      <c r="G22" s="275"/>
      <c r="H22" s="275"/>
      <c r="I22" s="275"/>
      <c r="J22" s="275"/>
      <c r="K22" s="275"/>
      <c r="L22" s="275"/>
      <c r="M22" s="275"/>
      <c r="N22" s="275"/>
      <c r="O22" s="140"/>
      <c r="P22" s="279"/>
    </row>
    <row r="23" spans="1:16" x14ac:dyDescent="0.3">
      <c r="A23"/>
      <c r="B23" s="274"/>
      <c r="C23" s="275"/>
      <c r="D23" s="275"/>
      <c r="E23" s="275"/>
      <c r="F23" s="275"/>
      <c r="G23" s="275"/>
      <c r="H23" s="275"/>
      <c r="I23" s="275"/>
      <c r="J23" s="275"/>
      <c r="K23" s="275"/>
      <c r="L23" s="275"/>
      <c r="M23" s="275"/>
      <c r="N23" s="275"/>
      <c r="O23" s="140"/>
      <c r="P23" s="279"/>
    </row>
    <row r="24" spans="1:16" ht="21" x14ac:dyDescent="0.4">
      <c r="A24"/>
      <c r="B24" s="274"/>
      <c r="C24" s="275"/>
      <c r="D24" s="275"/>
      <c r="E24" s="275"/>
      <c r="F24" s="501"/>
      <c r="G24" s="501"/>
      <c r="H24" s="501"/>
      <c r="I24" s="275"/>
      <c r="J24" s="275"/>
      <c r="K24" s="275"/>
      <c r="L24" s="501"/>
      <c r="M24" s="501"/>
      <c r="N24" s="501"/>
      <c r="O24" s="140"/>
      <c r="P24" s="279"/>
    </row>
    <row r="25" spans="1:16" s="285" customFormat="1" x14ac:dyDescent="0.3">
      <c r="A25" s="275"/>
      <c r="B25" s="274"/>
      <c r="C25" s="275"/>
      <c r="D25" s="275"/>
      <c r="E25" s="275"/>
      <c r="F25" s="275"/>
      <c r="G25" s="275"/>
      <c r="H25" s="275"/>
      <c r="I25" s="275"/>
      <c r="J25" s="275"/>
      <c r="K25" s="275"/>
      <c r="L25" s="275"/>
      <c r="M25" s="275"/>
      <c r="N25" s="275"/>
      <c r="O25" s="140"/>
      <c r="P25" s="280"/>
    </row>
    <row r="26" spans="1:16" x14ac:dyDescent="0.3">
      <c r="A26"/>
      <c r="B26" s="274"/>
      <c r="C26" s="275"/>
      <c r="D26" s="275"/>
      <c r="E26" s="275"/>
      <c r="F26" s="275"/>
      <c r="G26" s="275"/>
      <c r="H26" s="275"/>
      <c r="I26" s="275"/>
      <c r="J26" s="275"/>
      <c r="K26" s="275"/>
      <c r="L26" s="275"/>
      <c r="M26" s="275"/>
      <c r="N26" s="275"/>
      <c r="O26" s="140"/>
      <c r="P26" s="279"/>
    </row>
    <row r="27" spans="1:16" x14ac:dyDescent="0.3">
      <c r="A27"/>
      <c r="B27" s="274"/>
      <c r="C27" s="275"/>
      <c r="D27" s="275"/>
      <c r="E27" s="275"/>
      <c r="F27" s="275"/>
      <c r="G27" s="275"/>
      <c r="H27" s="275"/>
      <c r="I27" s="275"/>
      <c r="J27" s="275"/>
      <c r="K27" s="275"/>
      <c r="L27" s="275"/>
      <c r="M27" s="275"/>
      <c r="N27" s="275"/>
      <c r="O27" s="140"/>
      <c r="P27" s="279"/>
    </row>
    <row r="28" spans="1:16" x14ac:dyDescent="0.3">
      <c r="A28"/>
      <c r="B28" s="274"/>
      <c r="C28" s="275"/>
      <c r="D28" s="275"/>
      <c r="E28" s="275"/>
      <c r="F28" s="275"/>
      <c r="G28" s="275"/>
      <c r="H28" s="275"/>
      <c r="I28" s="275"/>
      <c r="J28" s="275"/>
      <c r="K28" s="275"/>
      <c r="L28" s="275"/>
      <c r="M28" s="275"/>
      <c r="N28" s="275"/>
      <c r="O28" s="140"/>
      <c r="P28" s="279"/>
    </row>
    <row r="29" spans="1:16" x14ac:dyDescent="0.3">
      <c r="A29"/>
      <c r="B29" s="274"/>
      <c r="C29" s="275"/>
      <c r="D29" s="275"/>
      <c r="E29" s="275"/>
      <c r="F29" s="275"/>
      <c r="G29" s="275"/>
      <c r="H29" s="275"/>
      <c r="I29" s="275"/>
      <c r="J29" s="275"/>
      <c r="K29" s="275"/>
      <c r="L29" s="275"/>
      <c r="M29" s="275"/>
      <c r="N29" s="275"/>
      <c r="O29" s="140"/>
      <c r="P29" s="279"/>
    </row>
    <row r="30" spans="1:16" x14ac:dyDescent="0.3">
      <c r="A30"/>
      <c r="B30" s="274"/>
      <c r="C30" s="275"/>
      <c r="D30" s="275"/>
      <c r="E30" s="275"/>
      <c r="F30" s="275"/>
      <c r="G30" s="275"/>
      <c r="H30" s="275"/>
      <c r="I30" s="275"/>
      <c r="J30" s="275"/>
      <c r="K30" s="275"/>
      <c r="L30" s="275"/>
      <c r="M30" s="275"/>
      <c r="N30" s="275"/>
      <c r="O30" s="140"/>
      <c r="P30" s="279"/>
    </row>
    <row r="31" spans="1:16" x14ac:dyDescent="0.3">
      <c r="A31"/>
      <c r="B31" s="274"/>
      <c r="C31" s="275"/>
      <c r="D31" s="275"/>
      <c r="E31" s="275"/>
      <c r="F31" s="275"/>
      <c r="G31" s="275"/>
      <c r="H31" s="275"/>
      <c r="I31" s="275"/>
      <c r="J31" s="275"/>
      <c r="K31" s="275"/>
      <c r="L31" s="275"/>
      <c r="M31" s="275"/>
      <c r="N31" s="275"/>
      <c r="O31" s="140"/>
      <c r="P31" s="279"/>
    </row>
    <row r="32" spans="1:16" x14ac:dyDescent="0.3">
      <c r="A32"/>
      <c r="B32" s="274"/>
      <c r="C32" s="275"/>
      <c r="D32" s="275"/>
      <c r="E32" s="275"/>
      <c r="F32" s="275"/>
      <c r="G32" s="275"/>
      <c r="H32" s="275"/>
      <c r="I32" s="275"/>
      <c r="J32" s="275"/>
      <c r="K32" s="275"/>
      <c r="L32" s="275"/>
      <c r="M32" s="275"/>
      <c r="N32" s="275"/>
      <c r="O32" s="140"/>
      <c r="P32" s="279"/>
    </row>
    <row r="33" spans="1:16" x14ac:dyDescent="0.3">
      <c r="A33"/>
      <c r="B33" s="274"/>
      <c r="C33" s="275"/>
      <c r="D33" s="275"/>
      <c r="E33" s="275"/>
      <c r="F33" s="275"/>
      <c r="G33" s="275"/>
      <c r="H33" s="275"/>
      <c r="I33" s="275"/>
      <c r="J33" s="275"/>
      <c r="K33" s="275"/>
      <c r="L33" s="275"/>
      <c r="M33" s="275"/>
      <c r="N33" s="275"/>
      <c r="O33" s="140"/>
      <c r="P33" s="279"/>
    </row>
    <row r="34" spans="1:16" x14ac:dyDescent="0.3">
      <c r="A34"/>
      <c r="B34" s="274"/>
      <c r="C34" s="275"/>
      <c r="D34" s="275"/>
      <c r="E34" s="275"/>
      <c r="F34" s="275"/>
      <c r="G34" s="275"/>
      <c r="H34" s="275"/>
      <c r="I34" s="275"/>
      <c r="J34" s="275"/>
      <c r="K34" s="275"/>
      <c r="L34" s="275"/>
      <c r="M34" s="275"/>
      <c r="N34" s="275"/>
      <c r="O34" s="140"/>
      <c r="P34" s="279"/>
    </row>
    <row r="35" spans="1:16" x14ac:dyDescent="0.3">
      <c r="A35"/>
      <c r="B35" s="274"/>
      <c r="C35" s="275"/>
      <c r="D35" s="275"/>
      <c r="E35" s="275"/>
      <c r="F35" s="275"/>
      <c r="G35" s="275"/>
      <c r="H35" s="275"/>
      <c r="I35" s="275"/>
      <c r="J35" s="275"/>
      <c r="K35" s="275"/>
      <c r="L35" s="275"/>
      <c r="M35" s="275"/>
      <c r="N35" s="275"/>
      <c r="O35" s="140"/>
      <c r="P35" s="279"/>
    </row>
    <row r="36" spans="1:16" x14ac:dyDescent="0.3">
      <c r="A36"/>
      <c r="B36" s="274"/>
      <c r="C36" s="275"/>
      <c r="D36" s="275"/>
      <c r="E36" s="275"/>
      <c r="F36" s="275"/>
      <c r="G36" s="275"/>
      <c r="H36" s="275"/>
      <c r="I36" s="275"/>
      <c r="J36" s="275"/>
      <c r="K36" s="275"/>
      <c r="L36" s="275"/>
      <c r="M36" s="275"/>
      <c r="N36" s="275"/>
      <c r="O36" s="140"/>
      <c r="P36" s="279"/>
    </row>
    <row r="37" spans="1:16" x14ac:dyDescent="0.3">
      <c r="A37"/>
      <c r="B37" s="274"/>
      <c r="C37" s="275"/>
      <c r="D37" s="275"/>
      <c r="E37" s="275"/>
      <c r="F37" s="275"/>
      <c r="G37" s="275"/>
      <c r="H37" s="275"/>
      <c r="I37" s="275"/>
      <c r="J37" s="275"/>
      <c r="K37" s="275"/>
      <c r="L37" s="275"/>
      <c r="M37" s="275"/>
      <c r="N37" s="275"/>
      <c r="O37" s="140"/>
      <c r="P37" s="279"/>
    </row>
    <row r="38" spans="1:16" x14ac:dyDescent="0.3">
      <c r="A38"/>
      <c r="B38" s="274"/>
      <c r="C38" s="275"/>
      <c r="D38" s="275"/>
      <c r="E38" s="275"/>
      <c r="F38" s="275"/>
      <c r="G38" s="275"/>
      <c r="H38" s="275"/>
      <c r="I38" s="275"/>
      <c r="J38" s="275"/>
      <c r="K38" s="275"/>
      <c r="L38" s="275"/>
      <c r="M38" s="275"/>
      <c r="N38" s="275"/>
      <c r="O38" s="140"/>
      <c r="P38" s="279"/>
    </row>
    <row r="39" spans="1:16" x14ac:dyDescent="0.3">
      <c r="A39"/>
      <c r="B39" s="274"/>
      <c r="C39" s="275"/>
      <c r="D39" s="275"/>
      <c r="E39" s="275"/>
      <c r="F39" s="275"/>
      <c r="G39" s="275"/>
      <c r="H39" s="275"/>
      <c r="I39" s="275"/>
      <c r="J39" s="275"/>
      <c r="K39" s="275"/>
      <c r="L39" s="275"/>
      <c r="M39" s="275"/>
      <c r="N39" s="275"/>
      <c r="O39" s="140"/>
      <c r="P39" s="279"/>
    </row>
    <row r="40" spans="1:16" x14ac:dyDescent="0.3">
      <c r="A40"/>
      <c r="B40" s="274"/>
      <c r="C40" s="275"/>
      <c r="D40" s="275"/>
      <c r="E40" s="275"/>
      <c r="F40" s="275"/>
      <c r="G40" s="275"/>
      <c r="H40" s="275"/>
      <c r="I40" s="275"/>
      <c r="J40" s="275"/>
      <c r="K40" s="275"/>
      <c r="L40" s="275"/>
      <c r="M40" s="275"/>
      <c r="N40" s="275"/>
      <c r="O40" s="140"/>
      <c r="P40" s="279"/>
    </row>
    <row r="41" spans="1:16" x14ac:dyDescent="0.3">
      <c r="A41"/>
      <c r="B41" s="274"/>
      <c r="C41" s="275"/>
      <c r="D41" s="275"/>
      <c r="E41" s="275"/>
      <c r="F41" s="275"/>
      <c r="G41" s="275"/>
      <c r="H41" s="275"/>
      <c r="I41" s="275"/>
      <c r="J41" s="275"/>
      <c r="K41" s="275"/>
      <c r="L41" s="275"/>
      <c r="M41" s="275"/>
      <c r="N41" s="275"/>
      <c r="O41" s="140"/>
      <c r="P41" s="279"/>
    </row>
    <row r="42" spans="1:16" ht="38.25" customHeight="1" x14ac:dyDescent="0.3">
      <c r="A42"/>
      <c r="B42" s="281"/>
      <c r="C42" s="275"/>
      <c r="D42" s="275"/>
      <c r="E42" s="275"/>
      <c r="F42" s="488"/>
      <c r="G42" s="488"/>
      <c r="H42" s="488"/>
      <c r="I42" s="275"/>
      <c r="J42" s="275"/>
      <c r="K42" s="275"/>
      <c r="L42" s="488"/>
      <c r="M42" s="488"/>
      <c r="N42" s="488"/>
      <c r="O42" s="282"/>
      <c r="P42" s="279"/>
    </row>
    <row r="43" spans="1:16" x14ac:dyDescent="0.3">
      <c r="A43"/>
      <c r="B43" s="274"/>
      <c r="C43" s="275"/>
      <c r="D43" s="275"/>
      <c r="E43" s="275"/>
      <c r="F43" s="275"/>
      <c r="G43" s="275"/>
      <c r="H43" s="275"/>
      <c r="I43" s="275"/>
      <c r="J43" s="275"/>
      <c r="K43" s="275"/>
      <c r="L43" s="275"/>
      <c r="M43" s="275"/>
      <c r="N43" s="275"/>
      <c r="O43" s="140"/>
      <c r="P43" s="279"/>
    </row>
    <row r="44" spans="1:16" x14ac:dyDescent="0.3">
      <c r="A44"/>
      <c r="B44" s="274"/>
      <c r="C44" s="275"/>
      <c r="D44" s="275"/>
      <c r="E44" s="275"/>
      <c r="F44" s="275"/>
      <c r="G44" s="275"/>
      <c r="H44" s="275"/>
      <c r="I44" s="275"/>
      <c r="J44" s="275"/>
      <c r="K44" s="275"/>
      <c r="L44" s="275"/>
      <c r="M44" s="275"/>
      <c r="N44" s="275"/>
      <c r="O44" s="140"/>
      <c r="P44" s="279"/>
    </row>
    <row r="45" spans="1:16" x14ac:dyDescent="0.3">
      <c r="A45"/>
      <c r="B45" s="274"/>
      <c r="C45" s="275"/>
      <c r="D45" s="275"/>
      <c r="E45" s="275"/>
      <c r="F45" s="275"/>
      <c r="G45" s="275"/>
      <c r="H45" s="275"/>
      <c r="I45" s="275"/>
      <c r="J45" s="275"/>
      <c r="K45" s="275"/>
      <c r="L45" s="275"/>
      <c r="M45" s="275"/>
      <c r="N45" s="275"/>
      <c r="O45" s="140"/>
      <c r="P45" s="279"/>
    </row>
    <row r="46" spans="1:16" s="285" customFormat="1" x14ac:dyDescent="0.3">
      <c r="A46" s="275"/>
      <c r="B46" s="274"/>
      <c r="C46" s="275"/>
      <c r="D46" s="275"/>
      <c r="E46" s="275"/>
      <c r="F46" s="275"/>
      <c r="G46" s="275"/>
      <c r="H46" s="275"/>
      <c r="I46" s="275"/>
      <c r="J46" s="275"/>
      <c r="K46" s="275"/>
      <c r="L46" s="275"/>
      <c r="M46" s="275"/>
      <c r="N46" s="275"/>
      <c r="O46" s="140"/>
      <c r="P46" s="280"/>
    </row>
    <row r="47" spans="1:16" x14ac:dyDescent="0.3">
      <c r="A47"/>
      <c r="B47" s="274"/>
      <c r="C47" s="275"/>
      <c r="D47" s="275"/>
      <c r="E47" s="275"/>
      <c r="F47" s="275"/>
      <c r="G47" s="275"/>
      <c r="H47" s="275"/>
      <c r="I47" s="275"/>
      <c r="J47" s="275"/>
      <c r="K47" s="275"/>
      <c r="L47" s="275"/>
      <c r="M47" s="275"/>
      <c r="N47" s="275"/>
      <c r="O47" s="140"/>
      <c r="P47" s="279"/>
    </row>
    <row r="48" spans="1:16" x14ac:dyDescent="0.3">
      <c r="A48"/>
      <c r="B48" s="274"/>
      <c r="C48" s="275"/>
      <c r="D48" s="275"/>
      <c r="E48" s="275"/>
      <c r="F48" s="275"/>
      <c r="G48" s="275"/>
      <c r="H48" s="275"/>
      <c r="I48" s="275"/>
      <c r="J48" s="275"/>
      <c r="K48" s="275"/>
      <c r="L48" s="275"/>
      <c r="M48" s="275"/>
      <c r="N48" s="275"/>
      <c r="O48" s="140"/>
      <c r="P48" s="279"/>
    </row>
    <row r="49" spans="1:16" x14ac:dyDescent="0.3">
      <c r="A49"/>
      <c r="B49" s="274"/>
      <c r="C49" s="275"/>
      <c r="D49" s="275"/>
      <c r="E49" s="275"/>
      <c r="F49" s="275"/>
      <c r="G49" s="275"/>
      <c r="H49" s="275"/>
      <c r="I49" s="275"/>
      <c r="J49" s="275"/>
      <c r="K49" s="275"/>
      <c r="L49" s="275"/>
      <c r="M49" s="275"/>
      <c r="N49" s="275"/>
      <c r="O49" s="140"/>
      <c r="P49" s="279"/>
    </row>
    <row r="50" spans="1:16" x14ac:dyDescent="0.3">
      <c r="A50"/>
      <c r="B50" s="276"/>
      <c r="C50" s="277"/>
      <c r="D50" s="277"/>
      <c r="E50" s="277"/>
      <c r="F50" s="277"/>
      <c r="G50" s="277"/>
      <c r="H50" s="277"/>
      <c r="I50" s="277"/>
      <c r="J50" s="277"/>
      <c r="K50" s="277"/>
      <c r="L50" s="277"/>
      <c r="M50" s="277"/>
      <c r="N50" s="277"/>
      <c r="O50" s="278"/>
      <c r="P50" s="279"/>
    </row>
    <row r="51" spans="1:16" x14ac:dyDescent="0.3">
      <c r="A51" s="279"/>
      <c r="B51" s="279"/>
      <c r="C51" s="279"/>
      <c r="D51" s="279"/>
      <c r="E51" s="279"/>
      <c r="F51" s="279"/>
      <c r="G51" s="279"/>
      <c r="H51" s="279"/>
      <c r="I51" s="279"/>
      <c r="J51" s="279"/>
      <c r="K51" s="279"/>
      <c r="L51" s="279"/>
      <c r="M51" s="279"/>
      <c r="N51" s="279"/>
      <c r="O51" s="279"/>
      <c r="P51" s="279"/>
    </row>
  </sheetData>
  <sheetProtection algorithmName="SHA-512" hashValue="F5bP/Bj3neY+t+NZYppn0FbdxKC1H8dyhrtN0hzAOVY1H3gXJwC0ZxhSVhJ1ofou2vW/2T1+2SSUuk7lVtyowQ==" saltValue="ABWrjRW0cQ1USSI+xwwLCw==" spinCount="100000" sheet="1" objects="1" scenarios="1"/>
  <mergeCells count="7">
    <mergeCell ref="F42:H42"/>
    <mergeCell ref="L42:N42"/>
    <mergeCell ref="B2:B5"/>
    <mergeCell ref="C2:M2"/>
    <mergeCell ref="C3:M5"/>
    <mergeCell ref="F24:H24"/>
    <mergeCell ref="L24:N24"/>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AA978"/>
  <sheetViews>
    <sheetView showGridLines="0" zoomScale="55" zoomScaleNormal="55" workbookViewId="0"/>
  </sheetViews>
  <sheetFormatPr baseColWidth="10" defaultColWidth="14.44140625" defaultRowHeight="15" customHeight="1" x14ac:dyDescent="0.3"/>
  <cols>
    <col min="1" max="1" width="16.33203125" customWidth="1"/>
    <col min="2" max="2" width="11.44140625" customWidth="1"/>
    <col min="3" max="3" width="46.6640625" customWidth="1"/>
    <col min="4" max="4" width="39.6640625" customWidth="1"/>
    <col min="5" max="5" width="35.5546875" customWidth="1"/>
    <col min="6" max="6" width="26" customWidth="1"/>
    <col min="7" max="7" width="25.44140625" customWidth="1"/>
    <col min="8" max="8" width="25.6640625" customWidth="1"/>
    <col min="9" max="9" width="24.6640625" customWidth="1"/>
    <col min="10" max="22" width="23.6640625" customWidth="1"/>
    <col min="23" max="24" width="40.6640625" customWidth="1"/>
    <col min="25" max="26" width="30.5546875" customWidth="1"/>
    <col min="27" max="27" width="10.6640625" customWidth="1"/>
  </cols>
  <sheetData>
    <row r="1" spans="2:27" ht="15" customHeight="1" thickBot="1" x14ac:dyDescent="0.35"/>
    <row r="2" spans="2:27" ht="51" customHeight="1" x14ac:dyDescent="0.3">
      <c r="B2" s="370" t="s">
        <v>0</v>
      </c>
      <c r="C2" s="371"/>
      <c r="D2" s="391" t="s">
        <v>1</v>
      </c>
      <c r="E2" s="392"/>
      <c r="F2" s="392"/>
      <c r="G2" s="392"/>
      <c r="H2" s="392"/>
      <c r="I2" s="392"/>
      <c r="J2" s="392"/>
      <c r="K2" s="392"/>
      <c r="L2" s="392"/>
      <c r="M2" s="392"/>
      <c r="N2" s="392"/>
      <c r="O2" s="392"/>
      <c r="P2" s="392"/>
      <c r="Q2" s="392"/>
      <c r="R2" s="392"/>
      <c r="S2" s="392"/>
      <c r="T2" s="392"/>
      <c r="U2" s="393"/>
      <c r="V2" s="387" t="s">
        <v>2</v>
      </c>
      <c r="W2" s="388"/>
      <c r="X2" s="394" t="s">
        <v>168</v>
      </c>
      <c r="Y2" s="390"/>
      <c r="Z2" s="390"/>
      <c r="AA2" s="1"/>
    </row>
    <row r="3" spans="2:27" ht="51" customHeight="1" x14ac:dyDescent="0.3">
      <c r="B3" s="372"/>
      <c r="C3" s="373"/>
      <c r="D3" s="395" t="s">
        <v>10</v>
      </c>
      <c r="E3" s="396"/>
      <c r="F3" s="396"/>
      <c r="G3" s="396"/>
      <c r="H3" s="396"/>
      <c r="I3" s="396"/>
      <c r="J3" s="396"/>
      <c r="K3" s="396"/>
      <c r="L3" s="396"/>
      <c r="M3" s="396"/>
      <c r="N3" s="396"/>
      <c r="O3" s="396"/>
      <c r="P3" s="396"/>
      <c r="Q3" s="396"/>
      <c r="R3" s="396"/>
      <c r="S3" s="396"/>
      <c r="T3" s="396"/>
      <c r="U3" s="397"/>
      <c r="V3" s="387" t="s">
        <v>5</v>
      </c>
      <c r="W3" s="388"/>
      <c r="X3" s="394">
        <v>2</v>
      </c>
      <c r="Y3" s="390"/>
      <c r="Z3" s="390"/>
      <c r="AA3" s="1"/>
    </row>
    <row r="4" spans="2:27" ht="51" customHeight="1" x14ac:dyDescent="0.3">
      <c r="B4" s="372"/>
      <c r="C4" s="373"/>
      <c r="D4" s="395"/>
      <c r="E4" s="396"/>
      <c r="F4" s="396"/>
      <c r="G4" s="396"/>
      <c r="H4" s="396"/>
      <c r="I4" s="396"/>
      <c r="J4" s="396"/>
      <c r="K4" s="396"/>
      <c r="L4" s="396"/>
      <c r="M4" s="396"/>
      <c r="N4" s="396"/>
      <c r="O4" s="396"/>
      <c r="P4" s="396"/>
      <c r="Q4" s="396"/>
      <c r="R4" s="396"/>
      <c r="S4" s="396"/>
      <c r="T4" s="396"/>
      <c r="U4" s="397"/>
      <c r="V4" s="387" t="s">
        <v>6</v>
      </c>
      <c r="W4" s="388"/>
      <c r="X4" s="444">
        <v>46169</v>
      </c>
      <c r="Y4" s="390"/>
      <c r="Z4" s="390"/>
      <c r="AA4" s="1"/>
    </row>
    <row r="5" spans="2:27" ht="51" customHeight="1" thickBot="1" x14ac:dyDescent="0.35">
      <c r="B5" s="372"/>
      <c r="C5" s="373"/>
      <c r="D5" s="398"/>
      <c r="E5" s="399"/>
      <c r="F5" s="399"/>
      <c r="G5" s="399"/>
      <c r="H5" s="399"/>
      <c r="I5" s="399"/>
      <c r="J5" s="399"/>
      <c r="K5" s="399"/>
      <c r="L5" s="399"/>
      <c r="M5" s="399"/>
      <c r="N5" s="399"/>
      <c r="O5" s="399"/>
      <c r="P5" s="399"/>
      <c r="Q5" s="399"/>
      <c r="R5" s="399"/>
      <c r="S5" s="399"/>
      <c r="T5" s="399"/>
      <c r="U5" s="397"/>
      <c r="V5" s="387" t="s">
        <v>8</v>
      </c>
      <c r="W5" s="388"/>
      <c r="X5" s="389" t="s">
        <v>11</v>
      </c>
      <c r="Y5" s="390"/>
      <c r="Z5" s="390"/>
      <c r="AA5" s="1"/>
    </row>
    <row r="6" spans="2:27" ht="8.25" customHeight="1" thickBot="1" x14ac:dyDescent="0.35">
      <c r="B6" s="368"/>
      <c r="C6" s="326"/>
      <c r="D6" s="326"/>
      <c r="E6" s="326"/>
      <c r="F6" s="326"/>
      <c r="G6" s="326"/>
      <c r="H6" s="326"/>
      <c r="I6" s="326"/>
      <c r="J6" s="326"/>
      <c r="K6" s="326"/>
      <c r="L6" s="326"/>
      <c r="M6" s="326"/>
      <c r="N6" s="326"/>
      <c r="O6" s="326"/>
      <c r="P6" s="326"/>
      <c r="Q6" s="326"/>
      <c r="R6" s="326"/>
      <c r="S6" s="326"/>
      <c r="T6" s="326"/>
      <c r="U6" s="326"/>
      <c r="V6" s="326"/>
      <c r="W6" s="326"/>
      <c r="X6" s="369"/>
      <c r="Y6" s="369"/>
      <c r="Z6" s="369"/>
      <c r="AA6" s="1"/>
    </row>
    <row r="7" spans="2:27" ht="60" customHeight="1" thickBot="1" x14ac:dyDescent="0.35">
      <c r="B7" s="374" t="s">
        <v>12</v>
      </c>
      <c r="C7" s="305"/>
      <c r="D7" s="375"/>
      <c r="E7" s="322"/>
      <c r="F7" s="318"/>
      <c r="G7" s="319"/>
      <c r="H7" s="319"/>
      <c r="I7" s="319"/>
      <c r="J7" s="319"/>
      <c r="K7" s="319"/>
      <c r="L7" s="319"/>
      <c r="M7" s="319"/>
      <c r="N7" s="319"/>
      <c r="O7" s="319"/>
      <c r="P7" s="319"/>
      <c r="Q7" s="319"/>
      <c r="R7" s="319"/>
      <c r="S7" s="319"/>
      <c r="T7" s="319"/>
      <c r="U7" s="319"/>
      <c r="V7" s="319"/>
      <c r="W7" s="319"/>
      <c r="X7" s="319"/>
      <c r="Y7" s="319"/>
      <c r="Z7" s="320"/>
      <c r="AA7" s="1"/>
    </row>
    <row r="8" spans="2:27" ht="60" customHeight="1" x14ac:dyDescent="0.3">
      <c r="B8" s="374" t="s">
        <v>13</v>
      </c>
      <c r="C8" s="305"/>
      <c r="D8" s="321"/>
      <c r="E8" s="322"/>
      <c r="F8" s="322"/>
      <c r="G8" s="322"/>
      <c r="H8" s="322"/>
      <c r="I8" s="322"/>
      <c r="J8" s="322"/>
      <c r="K8" s="322"/>
      <c r="L8" s="322"/>
      <c r="M8" s="322"/>
      <c r="N8" s="322"/>
      <c r="O8" s="322"/>
      <c r="P8" s="322"/>
      <c r="Q8" s="322"/>
      <c r="R8" s="322"/>
      <c r="S8" s="322"/>
      <c r="T8" s="322"/>
      <c r="U8" s="322"/>
      <c r="V8" s="322"/>
      <c r="W8" s="322"/>
      <c r="X8" s="322"/>
      <c r="Y8" s="322"/>
      <c r="Z8" s="323"/>
      <c r="AA8" s="1"/>
    </row>
    <row r="9" spans="2:27" ht="9.75" customHeight="1" x14ac:dyDescent="0.3">
      <c r="B9" s="324"/>
      <c r="C9" s="322"/>
      <c r="D9" s="322"/>
      <c r="E9" s="322"/>
      <c r="F9" s="322"/>
      <c r="G9" s="322"/>
      <c r="H9" s="322"/>
      <c r="I9" s="322"/>
      <c r="J9" s="322"/>
      <c r="K9" s="322"/>
      <c r="L9" s="322"/>
      <c r="M9" s="322"/>
      <c r="N9" s="322"/>
      <c r="O9" s="322"/>
      <c r="P9" s="322"/>
      <c r="Q9" s="322"/>
      <c r="R9" s="322"/>
      <c r="S9" s="322"/>
      <c r="T9" s="322"/>
      <c r="U9" s="322"/>
      <c r="V9" s="322"/>
      <c r="W9" s="322"/>
      <c r="X9" s="322"/>
      <c r="Y9" s="322"/>
      <c r="Z9" s="322"/>
      <c r="AA9" s="1"/>
    </row>
    <row r="10" spans="2:27" ht="64.5" customHeight="1" x14ac:dyDescent="0.3">
      <c r="B10" s="376" t="s">
        <v>14</v>
      </c>
      <c r="C10" s="377"/>
      <c r="D10" s="325"/>
      <c r="E10" s="326"/>
      <c r="F10" s="326"/>
      <c r="G10" s="326"/>
      <c r="H10" s="326"/>
      <c r="I10" s="326"/>
      <c r="J10" s="326"/>
      <c r="K10" s="326"/>
      <c r="L10" s="326"/>
      <c r="M10" s="326"/>
      <c r="N10" s="326"/>
      <c r="O10" s="326"/>
      <c r="P10" s="326"/>
      <c r="Q10" s="326"/>
      <c r="R10" s="326"/>
      <c r="S10" s="326"/>
      <c r="T10" s="326"/>
      <c r="U10" s="326"/>
      <c r="V10" s="326"/>
      <c r="W10" s="326"/>
      <c r="X10" s="326"/>
      <c r="Y10" s="326"/>
      <c r="Z10" s="327"/>
      <c r="AA10" s="1"/>
    </row>
    <row r="11" spans="2:27" ht="64.5" customHeight="1" x14ac:dyDescent="0.3">
      <c r="B11" s="376" t="s">
        <v>15</v>
      </c>
      <c r="C11" s="357"/>
      <c r="D11" s="328"/>
      <c r="E11" s="322"/>
      <c r="F11" s="322"/>
      <c r="G11" s="322"/>
      <c r="H11" s="322"/>
      <c r="I11" s="322"/>
      <c r="J11" s="136" t="s">
        <v>16</v>
      </c>
      <c r="K11" s="332"/>
      <c r="L11" s="333"/>
      <c r="M11" s="329" t="s">
        <v>17</v>
      </c>
      <c r="N11" s="330"/>
      <c r="O11" s="334"/>
      <c r="P11" s="322"/>
      <c r="Q11" s="322"/>
      <c r="R11" s="335" t="s">
        <v>18</v>
      </c>
      <c r="S11" s="336"/>
      <c r="T11" s="330"/>
      <c r="U11" s="337"/>
      <c r="V11" s="338"/>
      <c r="W11" s="338"/>
      <c r="X11" s="139" t="s">
        <v>19</v>
      </c>
      <c r="Y11" s="339" t="e">
        <f>R45</f>
        <v>#DIV/0!</v>
      </c>
      <c r="Z11" s="323"/>
      <c r="AA11" s="1"/>
    </row>
    <row r="12" spans="2:27" ht="64.5" customHeight="1" x14ac:dyDescent="0.3">
      <c r="B12" s="378"/>
      <c r="C12" s="379"/>
      <c r="D12" s="328"/>
      <c r="E12" s="322"/>
      <c r="F12" s="322"/>
      <c r="G12" s="322"/>
      <c r="H12" s="322"/>
      <c r="I12" s="323"/>
      <c r="J12" s="136" t="s">
        <v>16</v>
      </c>
      <c r="K12" s="332"/>
      <c r="L12" s="333"/>
      <c r="M12" s="329" t="s">
        <v>17</v>
      </c>
      <c r="N12" s="330"/>
      <c r="O12" s="340"/>
      <c r="P12" s="322"/>
      <c r="Q12" s="323"/>
      <c r="R12" s="331" t="s">
        <v>20</v>
      </c>
      <c r="S12" s="322"/>
      <c r="T12" s="322"/>
      <c r="U12" s="322"/>
      <c r="V12" s="322"/>
      <c r="W12" s="322"/>
      <c r="X12" s="322"/>
      <c r="Y12" s="322"/>
      <c r="Z12" s="323"/>
      <c r="AA12" s="1"/>
    </row>
    <row r="13" spans="2:27" ht="64.5" customHeight="1" x14ac:dyDescent="0.3">
      <c r="B13" s="380"/>
      <c r="C13" s="349"/>
      <c r="D13" s="328"/>
      <c r="E13" s="322"/>
      <c r="F13" s="322"/>
      <c r="G13" s="322"/>
      <c r="H13" s="322"/>
      <c r="I13" s="323"/>
      <c r="J13" s="136" t="s">
        <v>16</v>
      </c>
      <c r="K13" s="97"/>
      <c r="L13" s="97"/>
      <c r="M13" s="329" t="s">
        <v>17</v>
      </c>
      <c r="N13" s="330"/>
      <c r="O13" s="350"/>
      <c r="P13" s="322"/>
      <c r="Q13" s="322"/>
      <c r="R13" s="322"/>
      <c r="S13" s="322"/>
      <c r="T13" s="323"/>
      <c r="U13" s="331" t="s">
        <v>20</v>
      </c>
      <c r="V13" s="322"/>
      <c r="W13" s="322"/>
      <c r="X13" s="322"/>
      <c r="Y13" s="322"/>
      <c r="Z13" s="323"/>
      <c r="AA13" s="1"/>
    </row>
    <row r="14" spans="2:27" ht="64.5" customHeight="1" x14ac:dyDescent="0.3">
      <c r="B14" s="381" t="s">
        <v>21</v>
      </c>
      <c r="C14" s="348"/>
      <c r="D14" s="346"/>
      <c r="E14" s="345"/>
      <c r="F14" s="345"/>
      <c r="G14" s="345"/>
      <c r="H14" s="345"/>
      <c r="I14" s="345"/>
      <c r="J14" s="345"/>
      <c r="K14" s="345"/>
      <c r="L14" s="347" t="s">
        <v>22</v>
      </c>
      <c r="M14" s="348"/>
      <c r="N14" s="349"/>
      <c r="O14" s="351"/>
      <c r="P14" s="345"/>
      <c r="Q14" s="345"/>
      <c r="R14" s="345"/>
      <c r="S14" s="345"/>
      <c r="T14" s="345"/>
      <c r="U14" s="345"/>
      <c r="V14" s="345"/>
      <c r="W14" s="345"/>
      <c r="X14" s="345"/>
      <c r="Y14" s="345"/>
      <c r="Z14" s="343"/>
      <c r="AA14" s="1"/>
    </row>
    <row r="15" spans="2:27" ht="7.5" customHeight="1" x14ac:dyDescent="0.3">
      <c r="B15" s="324"/>
      <c r="C15" s="322"/>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1"/>
    </row>
    <row r="16" spans="2:27" ht="39.75" customHeight="1" x14ac:dyDescent="0.3">
      <c r="B16" s="400" t="s">
        <v>23</v>
      </c>
      <c r="C16" s="312"/>
      <c r="D16" s="312"/>
      <c r="E16" s="312"/>
      <c r="F16" s="312"/>
      <c r="G16" s="312"/>
      <c r="H16" s="312"/>
      <c r="I16" s="312"/>
      <c r="J16" s="312"/>
      <c r="K16" s="312"/>
      <c r="L16" s="312"/>
      <c r="M16" s="312"/>
      <c r="N16" s="312"/>
      <c r="O16" s="312"/>
      <c r="P16" s="312"/>
      <c r="Q16" s="312"/>
      <c r="R16" s="312"/>
      <c r="S16" s="312"/>
      <c r="T16" s="312"/>
      <c r="U16" s="312"/>
      <c r="V16" s="312"/>
      <c r="W16" s="312"/>
      <c r="X16" s="312"/>
      <c r="Y16" s="312"/>
      <c r="Z16" s="401"/>
      <c r="AA16" s="1"/>
    </row>
    <row r="17" spans="2:27" ht="47.25" customHeight="1" x14ac:dyDescent="0.3">
      <c r="B17" s="402" t="s">
        <v>24</v>
      </c>
      <c r="C17" s="402" t="s">
        <v>25</v>
      </c>
      <c r="D17" s="352" t="s">
        <v>26</v>
      </c>
      <c r="E17" s="352" t="s">
        <v>27</v>
      </c>
      <c r="F17" s="352" t="s">
        <v>28</v>
      </c>
      <c r="G17" s="382" t="s">
        <v>29</v>
      </c>
      <c r="H17" s="336"/>
      <c r="I17" s="336"/>
      <c r="J17" s="336"/>
      <c r="K17" s="336"/>
      <c r="L17" s="336"/>
      <c r="M17" s="336"/>
      <c r="N17" s="336"/>
      <c r="O17" s="336"/>
      <c r="P17" s="336"/>
      <c r="Q17" s="336"/>
      <c r="R17" s="336"/>
      <c r="S17" s="330"/>
      <c r="T17" s="383" t="s">
        <v>30</v>
      </c>
      <c r="U17" s="357"/>
      <c r="V17" s="384" t="s">
        <v>31</v>
      </c>
      <c r="W17" s="377"/>
      <c r="X17" s="386" t="s">
        <v>32</v>
      </c>
      <c r="Y17" s="377"/>
      <c r="Z17" s="357"/>
      <c r="AA17" s="1"/>
    </row>
    <row r="18" spans="2:27" ht="34.5" customHeight="1" x14ac:dyDescent="0.3">
      <c r="B18" s="353"/>
      <c r="C18" s="353"/>
      <c r="D18" s="353"/>
      <c r="E18" s="353"/>
      <c r="F18" s="353"/>
      <c r="G18" s="141" t="s">
        <v>33</v>
      </c>
      <c r="H18" s="142" t="s">
        <v>34</v>
      </c>
      <c r="I18" s="143" t="s">
        <v>35</v>
      </c>
      <c r="J18" s="143" t="s">
        <v>36</v>
      </c>
      <c r="K18" s="143" t="s">
        <v>37</v>
      </c>
      <c r="L18" s="143" t="s">
        <v>38</v>
      </c>
      <c r="M18" s="143" t="s">
        <v>39</v>
      </c>
      <c r="N18" s="143" t="s">
        <v>40</v>
      </c>
      <c r="O18" s="143" t="s">
        <v>41</v>
      </c>
      <c r="P18" s="143" t="s">
        <v>42</v>
      </c>
      <c r="Q18" s="143" t="s">
        <v>43</v>
      </c>
      <c r="R18" s="143" t="s">
        <v>44</v>
      </c>
      <c r="S18" s="144" t="s">
        <v>45</v>
      </c>
      <c r="T18" s="358"/>
      <c r="U18" s="349"/>
      <c r="V18" s="378"/>
      <c r="W18" s="385"/>
      <c r="X18" s="380"/>
      <c r="Y18" s="348"/>
      <c r="Z18" s="349"/>
      <c r="AA18" s="1"/>
    </row>
    <row r="19" spans="2:27" ht="79.5" customHeight="1" x14ac:dyDescent="0.3">
      <c r="B19" s="359">
        <v>1</v>
      </c>
      <c r="C19" s="367"/>
      <c r="D19" s="367"/>
      <c r="E19" s="367"/>
      <c r="F19" s="354"/>
      <c r="G19" s="145" t="s">
        <v>46</v>
      </c>
      <c r="H19" s="2"/>
      <c r="I19" s="3"/>
      <c r="J19" s="3"/>
      <c r="K19" s="3"/>
      <c r="L19" s="3"/>
      <c r="M19" s="3"/>
      <c r="N19" s="3"/>
      <c r="O19" s="3" t="s">
        <v>46</v>
      </c>
      <c r="P19" s="3"/>
      <c r="Q19" s="3"/>
      <c r="R19" s="3"/>
      <c r="S19" s="4"/>
      <c r="T19" s="356">
        <f>COUNTIF(H20:S20,"E")/COUNTIF(H19:S19,"P")</f>
        <v>0</v>
      </c>
      <c r="U19" s="357"/>
      <c r="V19" s="341" t="s">
        <v>47</v>
      </c>
      <c r="W19" s="327"/>
      <c r="X19" s="344"/>
      <c r="Y19" s="326"/>
      <c r="Z19" s="327"/>
      <c r="AA19" s="1"/>
    </row>
    <row r="20" spans="2:27" ht="79.5" customHeight="1" thickBot="1" x14ac:dyDescent="0.35">
      <c r="B20" s="360"/>
      <c r="C20" s="364"/>
      <c r="D20" s="364"/>
      <c r="E20" s="364"/>
      <c r="F20" s="355"/>
      <c r="G20" s="146" t="s">
        <v>48</v>
      </c>
      <c r="H20" s="5"/>
      <c r="I20" s="6"/>
      <c r="J20" s="6"/>
      <c r="K20" s="6"/>
      <c r="L20" s="6"/>
      <c r="M20" s="6"/>
      <c r="N20" s="6"/>
      <c r="O20" s="6"/>
      <c r="P20" s="6"/>
      <c r="Q20" s="6"/>
      <c r="R20" s="6"/>
      <c r="S20" s="82"/>
      <c r="T20" s="358"/>
      <c r="U20" s="349"/>
      <c r="V20" s="342"/>
      <c r="W20" s="343"/>
      <c r="X20" s="342"/>
      <c r="Y20" s="345"/>
      <c r="Z20" s="343"/>
      <c r="AA20" s="1"/>
    </row>
    <row r="21" spans="2:27" ht="100.5" customHeight="1" x14ac:dyDescent="0.3">
      <c r="B21" s="361">
        <v>2</v>
      </c>
      <c r="C21" s="363"/>
      <c r="D21" s="365"/>
      <c r="E21" s="363"/>
      <c r="F21" s="366"/>
      <c r="G21" s="145" t="s">
        <v>46</v>
      </c>
      <c r="H21" s="2"/>
      <c r="I21" s="3"/>
      <c r="J21" s="3"/>
      <c r="K21" s="3"/>
      <c r="L21" s="3"/>
      <c r="M21" s="3"/>
      <c r="N21" s="3"/>
      <c r="O21" s="3" t="s">
        <v>46</v>
      </c>
      <c r="P21" s="3"/>
      <c r="Q21" s="3" t="s">
        <v>46</v>
      </c>
      <c r="R21" s="3"/>
      <c r="S21" s="4" t="s">
        <v>46</v>
      </c>
      <c r="T21" s="356">
        <f t="shared" ref="T21" si="0">COUNTIF(H22:S22,"E")/COUNTIF(H21:S21,"P")</f>
        <v>0</v>
      </c>
      <c r="U21" s="357"/>
      <c r="V21" s="341" t="s">
        <v>49</v>
      </c>
      <c r="W21" s="327"/>
      <c r="X21" s="344"/>
      <c r="Y21" s="326"/>
      <c r="Z21" s="327"/>
      <c r="AA21" s="1"/>
    </row>
    <row r="22" spans="2:27" ht="108" customHeight="1" thickBot="1" x14ac:dyDescent="0.35">
      <c r="B22" s="362"/>
      <c r="C22" s="364"/>
      <c r="D22" s="364"/>
      <c r="E22" s="364"/>
      <c r="F22" s="355"/>
      <c r="G22" s="146" t="s">
        <v>48</v>
      </c>
      <c r="H22" s="5"/>
      <c r="I22" s="6"/>
      <c r="J22" s="6"/>
      <c r="K22" s="6"/>
      <c r="L22" s="6"/>
      <c r="M22" s="6"/>
      <c r="N22" s="6"/>
      <c r="O22" s="6"/>
      <c r="P22" s="6"/>
      <c r="Q22" s="6"/>
      <c r="R22" s="6"/>
      <c r="S22" s="82"/>
      <c r="T22" s="358"/>
      <c r="U22" s="349"/>
      <c r="V22" s="342"/>
      <c r="W22" s="343"/>
      <c r="X22" s="342"/>
      <c r="Y22" s="345"/>
      <c r="Z22" s="343"/>
      <c r="AA22" s="1"/>
    </row>
    <row r="23" spans="2:27" ht="79.5" customHeight="1" x14ac:dyDescent="0.3">
      <c r="B23" s="359">
        <v>3</v>
      </c>
      <c r="C23" s="367"/>
      <c r="D23" s="367"/>
      <c r="E23" s="367"/>
      <c r="F23" s="354"/>
      <c r="G23" s="145" t="s">
        <v>46</v>
      </c>
      <c r="H23" s="2"/>
      <c r="I23" s="3"/>
      <c r="J23" s="3"/>
      <c r="K23" s="3"/>
      <c r="L23" s="3"/>
      <c r="M23" s="3"/>
      <c r="N23" s="3"/>
      <c r="O23" s="3"/>
      <c r="P23" s="3"/>
      <c r="Q23" s="3"/>
      <c r="R23" s="3"/>
      <c r="S23" s="4"/>
      <c r="T23" s="356" t="e">
        <f t="shared" ref="T23" si="1">COUNTIF(H24:S24,"E")/COUNTIF(H23:S23,"P")</f>
        <v>#DIV/0!</v>
      </c>
      <c r="U23" s="357"/>
      <c r="V23" s="341" t="s">
        <v>50</v>
      </c>
      <c r="W23" s="327"/>
      <c r="X23" s="403"/>
      <c r="Y23" s="326"/>
      <c r="Z23" s="327"/>
      <c r="AA23" s="1"/>
    </row>
    <row r="24" spans="2:27" ht="79.5" customHeight="1" thickBot="1" x14ac:dyDescent="0.35">
      <c r="B24" s="360"/>
      <c r="C24" s="364"/>
      <c r="D24" s="364"/>
      <c r="E24" s="364"/>
      <c r="F24" s="355"/>
      <c r="G24" s="146" t="s">
        <v>48</v>
      </c>
      <c r="H24" s="5"/>
      <c r="I24" s="6"/>
      <c r="J24" s="6"/>
      <c r="K24" s="6"/>
      <c r="L24" s="6"/>
      <c r="M24" s="6"/>
      <c r="N24" s="6"/>
      <c r="O24" s="6"/>
      <c r="P24" s="6"/>
      <c r="Q24" s="6"/>
      <c r="R24" s="6"/>
      <c r="S24" s="82"/>
      <c r="T24" s="358"/>
      <c r="U24" s="349"/>
      <c r="V24" s="342"/>
      <c r="W24" s="343"/>
      <c r="X24" s="342"/>
      <c r="Y24" s="345"/>
      <c r="Z24" s="343"/>
      <c r="AA24" s="1"/>
    </row>
    <row r="25" spans="2:27" ht="105.75" customHeight="1" x14ac:dyDescent="0.3">
      <c r="B25" s="361">
        <v>4</v>
      </c>
      <c r="C25" s="363"/>
      <c r="D25" s="365"/>
      <c r="E25" s="363"/>
      <c r="F25" s="366"/>
      <c r="G25" s="145" t="s">
        <v>46</v>
      </c>
      <c r="H25" s="2"/>
      <c r="I25" s="3"/>
      <c r="J25" s="3"/>
      <c r="K25" s="3"/>
      <c r="L25" s="3"/>
      <c r="M25" s="3"/>
      <c r="N25" s="3"/>
      <c r="O25" s="3"/>
      <c r="P25" s="3"/>
      <c r="Q25" s="3"/>
      <c r="R25" s="3"/>
      <c r="S25" s="4"/>
      <c r="T25" s="356" t="e">
        <f t="shared" ref="T25" si="2">COUNTIF(H26:S26,"E")/COUNTIF(H25:S25,"P")</f>
        <v>#DIV/0!</v>
      </c>
      <c r="U25" s="357"/>
      <c r="V25" s="341" t="s">
        <v>51</v>
      </c>
      <c r="W25" s="327"/>
      <c r="X25" s="403"/>
      <c r="Y25" s="326"/>
      <c r="Z25" s="327"/>
      <c r="AA25" s="1"/>
    </row>
    <row r="26" spans="2:27" ht="105.75" customHeight="1" thickBot="1" x14ac:dyDescent="0.35">
      <c r="B26" s="362"/>
      <c r="C26" s="364"/>
      <c r="D26" s="364"/>
      <c r="E26" s="364"/>
      <c r="F26" s="355"/>
      <c r="G26" s="146" t="s">
        <v>48</v>
      </c>
      <c r="H26" s="5"/>
      <c r="I26" s="6"/>
      <c r="J26" s="6"/>
      <c r="K26" s="6"/>
      <c r="L26" s="6"/>
      <c r="M26" s="6"/>
      <c r="N26" s="6"/>
      <c r="O26" s="6"/>
      <c r="P26" s="6"/>
      <c r="Q26" s="6"/>
      <c r="R26" s="6"/>
      <c r="S26" s="82"/>
      <c r="T26" s="358"/>
      <c r="U26" s="349"/>
      <c r="V26" s="342"/>
      <c r="W26" s="343"/>
      <c r="X26" s="342"/>
      <c r="Y26" s="345"/>
      <c r="Z26" s="343"/>
      <c r="AA26" s="1"/>
    </row>
    <row r="27" spans="2:27" ht="79.5" customHeight="1" x14ac:dyDescent="0.3">
      <c r="B27" s="359">
        <v>5</v>
      </c>
      <c r="C27" s="367"/>
      <c r="D27" s="416"/>
      <c r="E27" s="415"/>
      <c r="F27" s="354"/>
      <c r="G27" s="145" t="s">
        <v>46</v>
      </c>
      <c r="H27" s="2"/>
      <c r="I27" s="3"/>
      <c r="J27" s="3"/>
      <c r="K27" s="3"/>
      <c r="L27" s="3"/>
      <c r="M27" s="3"/>
      <c r="N27" s="3"/>
      <c r="O27" s="3"/>
      <c r="P27" s="3"/>
      <c r="Q27" s="3"/>
      <c r="R27" s="3" t="s">
        <v>46</v>
      </c>
      <c r="S27" s="4"/>
      <c r="T27" s="356">
        <f t="shared" ref="T27" si="3">COUNTIF(H28:S28,"E")/COUNTIF(H27:S27,"P")</f>
        <v>0</v>
      </c>
      <c r="U27" s="357"/>
      <c r="V27" s="341" t="s">
        <v>52</v>
      </c>
      <c r="W27" s="327"/>
      <c r="X27" s="403"/>
      <c r="Y27" s="326"/>
      <c r="Z27" s="327"/>
      <c r="AA27" s="1"/>
    </row>
    <row r="28" spans="2:27" ht="79.5" customHeight="1" thickBot="1" x14ac:dyDescent="0.35">
      <c r="B28" s="360"/>
      <c r="C28" s="364"/>
      <c r="D28" s="364"/>
      <c r="E28" s="364"/>
      <c r="F28" s="355"/>
      <c r="G28" s="146" t="s">
        <v>48</v>
      </c>
      <c r="H28" s="5"/>
      <c r="I28" s="6"/>
      <c r="J28" s="6"/>
      <c r="K28" s="6"/>
      <c r="L28" s="6"/>
      <c r="M28" s="6"/>
      <c r="N28" s="6"/>
      <c r="O28" s="6"/>
      <c r="P28" s="6"/>
      <c r="Q28" s="6"/>
      <c r="R28" s="6"/>
      <c r="S28" s="82"/>
      <c r="T28" s="358"/>
      <c r="U28" s="349"/>
      <c r="V28" s="342"/>
      <c r="W28" s="343"/>
      <c r="X28" s="342"/>
      <c r="Y28" s="345"/>
      <c r="Z28" s="343"/>
      <c r="AA28" s="1"/>
    </row>
    <row r="29" spans="2:27" ht="79.5" customHeight="1" x14ac:dyDescent="0.3">
      <c r="B29" s="361">
        <v>6</v>
      </c>
      <c r="C29" s="363"/>
      <c r="D29" s="365"/>
      <c r="E29" s="363"/>
      <c r="F29" s="366"/>
      <c r="G29" s="145" t="s">
        <v>46</v>
      </c>
      <c r="H29" s="2"/>
      <c r="I29" s="3"/>
      <c r="J29" s="3"/>
      <c r="K29" s="3"/>
      <c r="L29" s="3"/>
      <c r="M29" s="3"/>
      <c r="N29" s="3"/>
      <c r="O29" s="3"/>
      <c r="P29" s="3"/>
      <c r="Q29" s="3"/>
      <c r="R29" s="3"/>
      <c r="S29" s="4"/>
      <c r="T29" s="356" t="e">
        <f t="shared" ref="T29" si="4">COUNTIF(H30:S30,"E")/COUNTIF(H29:S29,"P")</f>
        <v>#DIV/0!</v>
      </c>
      <c r="U29" s="357"/>
      <c r="V29" s="341" t="s">
        <v>53</v>
      </c>
      <c r="W29" s="327"/>
      <c r="X29" s="403"/>
      <c r="Y29" s="326"/>
      <c r="Z29" s="327"/>
      <c r="AA29" s="1"/>
    </row>
    <row r="30" spans="2:27" ht="79.5" customHeight="1" thickBot="1" x14ac:dyDescent="0.35">
      <c r="B30" s="362"/>
      <c r="C30" s="364"/>
      <c r="D30" s="364"/>
      <c r="E30" s="364"/>
      <c r="F30" s="404"/>
      <c r="G30" s="146" t="s">
        <v>48</v>
      </c>
      <c r="H30" s="5"/>
      <c r="I30" s="6"/>
      <c r="J30" s="6"/>
      <c r="K30" s="6"/>
      <c r="L30" s="6"/>
      <c r="M30" s="6"/>
      <c r="N30" s="6"/>
      <c r="O30" s="6"/>
      <c r="P30" s="6"/>
      <c r="Q30" s="6"/>
      <c r="R30" s="6"/>
      <c r="S30" s="82"/>
      <c r="T30" s="358"/>
      <c r="U30" s="349"/>
      <c r="V30" s="342"/>
      <c r="W30" s="343"/>
      <c r="X30" s="342"/>
      <c r="Y30" s="345"/>
      <c r="Z30" s="343"/>
      <c r="AA30" s="1"/>
    </row>
    <row r="31" spans="2:27" ht="79.5" customHeight="1" x14ac:dyDescent="0.3">
      <c r="B31" s="359">
        <v>7</v>
      </c>
      <c r="C31" s="367"/>
      <c r="D31" s="367"/>
      <c r="E31" s="409"/>
      <c r="F31" s="412"/>
      <c r="G31" s="147" t="s">
        <v>46</v>
      </c>
      <c r="H31" s="2"/>
      <c r="I31" s="3"/>
      <c r="J31" s="3"/>
      <c r="K31" s="3"/>
      <c r="L31" s="3"/>
      <c r="M31" s="3"/>
      <c r="N31" s="3"/>
      <c r="O31" s="3"/>
      <c r="P31" s="3"/>
      <c r="Q31" s="3" t="s">
        <v>46</v>
      </c>
      <c r="R31" s="3"/>
      <c r="S31" s="4"/>
      <c r="T31" s="356">
        <f t="shared" ref="T31" si="5">COUNTIF(H32:S32,"E")/COUNTIF(H31:S31,"P")</f>
        <v>0</v>
      </c>
      <c r="U31" s="357"/>
      <c r="V31" s="341" t="s">
        <v>54</v>
      </c>
      <c r="W31" s="327"/>
      <c r="X31" s="403"/>
      <c r="Y31" s="326"/>
      <c r="Z31" s="327"/>
      <c r="AA31" s="1"/>
    </row>
    <row r="32" spans="2:27" ht="79.5" customHeight="1" thickBot="1" x14ac:dyDescent="0.35">
      <c r="B32" s="360"/>
      <c r="C32" s="364"/>
      <c r="D32" s="364"/>
      <c r="E32" s="355"/>
      <c r="F32" s="343"/>
      <c r="G32" s="148" t="s">
        <v>48</v>
      </c>
      <c r="H32" s="5"/>
      <c r="I32" s="6"/>
      <c r="J32" s="6"/>
      <c r="K32" s="6"/>
      <c r="L32" s="6"/>
      <c r="M32" s="6"/>
      <c r="N32" s="6"/>
      <c r="O32" s="6"/>
      <c r="P32" s="6"/>
      <c r="Q32" s="6"/>
      <c r="R32" s="6"/>
      <c r="S32" s="82"/>
      <c r="T32" s="358"/>
      <c r="U32" s="349"/>
      <c r="V32" s="342"/>
      <c r="W32" s="343"/>
      <c r="X32" s="342"/>
      <c r="Y32" s="345"/>
      <c r="Z32" s="343"/>
      <c r="AA32" s="1"/>
    </row>
    <row r="33" spans="2:27" ht="8.25" customHeight="1" thickBot="1" x14ac:dyDescent="0.35">
      <c r="B33" s="419"/>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1"/>
    </row>
    <row r="34" spans="2:27" ht="43.5" customHeight="1" x14ac:dyDescent="0.3">
      <c r="B34" s="420" t="s">
        <v>55</v>
      </c>
      <c r="C34" s="377"/>
      <c r="D34" s="377"/>
      <c r="E34" s="377"/>
      <c r="F34" s="377"/>
      <c r="G34" s="377"/>
      <c r="H34" s="377"/>
      <c r="I34" s="377"/>
      <c r="J34" s="377"/>
      <c r="K34" s="377"/>
      <c r="L34" s="377"/>
      <c r="M34" s="377"/>
      <c r="N34" s="377"/>
      <c r="O34" s="377"/>
      <c r="P34" s="377"/>
      <c r="Q34" s="377"/>
      <c r="R34" s="377"/>
      <c r="S34" s="377"/>
      <c r="T34" s="377"/>
      <c r="U34" s="377"/>
      <c r="V34" s="377"/>
      <c r="W34" s="377"/>
      <c r="X34" s="377"/>
      <c r="Y34" s="377"/>
      <c r="Z34" s="357"/>
      <c r="AA34" s="1"/>
    </row>
    <row r="35" spans="2:27" ht="58.5" customHeight="1" x14ac:dyDescent="0.3">
      <c r="B35" s="433" t="s">
        <v>56</v>
      </c>
      <c r="C35" s="435" t="s">
        <v>57</v>
      </c>
      <c r="D35" s="423" t="s">
        <v>58</v>
      </c>
      <c r="E35" s="423" t="s">
        <v>59</v>
      </c>
      <c r="F35" s="425" t="s">
        <v>60</v>
      </c>
      <c r="G35" s="312"/>
      <c r="H35" s="312"/>
      <c r="I35" s="312"/>
      <c r="J35" s="312"/>
      <c r="K35" s="312"/>
      <c r="L35" s="312"/>
      <c r="M35" s="312"/>
      <c r="N35" s="312"/>
      <c r="O35" s="312"/>
      <c r="P35" s="312"/>
      <c r="Q35" s="401"/>
      <c r="R35" s="421" t="s">
        <v>61</v>
      </c>
      <c r="S35" s="423" t="s">
        <v>62</v>
      </c>
      <c r="T35" s="417" t="s">
        <v>63</v>
      </c>
      <c r="U35" s="326"/>
      <c r="V35" s="326"/>
      <c r="W35" s="326"/>
      <c r="X35" s="326"/>
      <c r="Y35" s="326"/>
      <c r="Z35" s="326"/>
      <c r="AA35" s="1"/>
    </row>
    <row r="36" spans="2:27" ht="15.75" customHeight="1" thickBot="1" x14ac:dyDescent="0.35">
      <c r="B36" s="434"/>
      <c r="C36" s="436"/>
      <c r="D36" s="422"/>
      <c r="E36" s="422"/>
      <c r="F36" s="150" t="s">
        <v>34</v>
      </c>
      <c r="G36" s="151" t="s">
        <v>35</v>
      </c>
      <c r="H36" s="151" t="s">
        <v>36</v>
      </c>
      <c r="I36" s="151" t="s">
        <v>37</v>
      </c>
      <c r="J36" s="151" t="s">
        <v>38</v>
      </c>
      <c r="K36" s="151" t="s">
        <v>39</v>
      </c>
      <c r="L36" s="151" t="s">
        <v>40</v>
      </c>
      <c r="M36" s="151" t="s">
        <v>41</v>
      </c>
      <c r="N36" s="151" t="s">
        <v>42</v>
      </c>
      <c r="O36" s="151" t="s">
        <v>43</v>
      </c>
      <c r="P36" s="151" t="s">
        <v>44</v>
      </c>
      <c r="Q36" s="152" t="s">
        <v>45</v>
      </c>
      <c r="R36" s="422"/>
      <c r="S36" s="424"/>
      <c r="T36" s="369"/>
      <c r="U36" s="418"/>
      <c r="V36" s="418"/>
      <c r="W36" s="418"/>
      <c r="X36" s="418"/>
      <c r="Y36" s="418"/>
      <c r="Z36" s="369"/>
      <c r="AA36" s="1"/>
    </row>
    <row r="37" spans="2:27" ht="69.75" customHeight="1" x14ac:dyDescent="0.3">
      <c r="B37" s="426" t="s">
        <v>64</v>
      </c>
      <c r="C37" s="149" t="s">
        <v>65</v>
      </c>
      <c r="D37" s="10"/>
      <c r="E37" s="11"/>
      <c r="F37" s="437"/>
      <c r="G37" s="438"/>
      <c r="H37" s="437"/>
      <c r="I37" s="438"/>
      <c r="J37" s="437"/>
      <c r="K37" s="438"/>
      <c r="L37" s="437"/>
      <c r="M37" s="438"/>
      <c r="N37" s="437"/>
      <c r="O37" s="438"/>
      <c r="P37" s="437"/>
      <c r="Q37" s="438"/>
      <c r="R37" s="188">
        <f t="shared" ref="R37:R38" si="6">SUM(F37:Q37)</f>
        <v>0</v>
      </c>
      <c r="S37" s="189" t="e">
        <f>MAX(F40:Q40)/100</f>
        <v>#DIV/0!</v>
      </c>
      <c r="T37" s="369"/>
      <c r="U37" s="418"/>
      <c r="V37" s="418"/>
      <c r="W37" s="418"/>
      <c r="X37" s="418"/>
      <c r="Y37" s="418"/>
      <c r="Z37" s="369"/>
      <c r="AA37" s="1"/>
    </row>
    <row r="38" spans="2:27" ht="69.75" customHeight="1" x14ac:dyDescent="0.3">
      <c r="B38" s="427"/>
      <c r="C38" s="153" t="s">
        <v>66</v>
      </c>
      <c r="D38" s="10"/>
      <c r="E38" s="11"/>
      <c r="F38" s="413"/>
      <c r="G38" s="414"/>
      <c r="H38" s="405"/>
      <c r="I38" s="414"/>
      <c r="J38" s="405"/>
      <c r="K38" s="414"/>
      <c r="L38" s="405"/>
      <c r="M38" s="414"/>
      <c r="N38" s="405"/>
      <c r="O38" s="414"/>
      <c r="P38" s="405"/>
      <c r="Q38" s="406"/>
      <c r="R38" s="190">
        <f t="shared" si="6"/>
        <v>0</v>
      </c>
      <c r="S38" s="189" t="e">
        <f>MAX(F40:Q40)/100</f>
        <v>#DIV/0!</v>
      </c>
      <c r="T38" s="369"/>
      <c r="U38" s="418"/>
      <c r="V38" s="418"/>
      <c r="W38" s="418"/>
      <c r="X38" s="418"/>
      <c r="Y38" s="418"/>
      <c r="Z38" s="369"/>
      <c r="AA38" s="1"/>
    </row>
    <row r="39" spans="2:27" ht="30" customHeight="1" thickBot="1" x14ac:dyDescent="0.35">
      <c r="B39" s="427"/>
      <c r="C39" s="154" t="s">
        <v>68</v>
      </c>
      <c r="D39" s="20"/>
      <c r="E39" s="11"/>
      <c r="F39" s="407"/>
      <c r="G39" s="408"/>
      <c r="H39" s="410"/>
      <c r="I39" s="408"/>
      <c r="J39" s="410"/>
      <c r="K39" s="408"/>
      <c r="L39" s="410"/>
      <c r="M39" s="408"/>
      <c r="N39" s="410"/>
      <c r="O39" s="408"/>
      <c r="P39" s="410"/>
      <c r="Q39" s="411"/>
      <c r="R39" s="176">
        <f>SUM(F39:Q39)</f>
        <v>0</v>
      </c>
      <c r="S39" s="177"/>
      <c r="T39" s="369"/>
      <c r="U39" s="418"/>
      <c r="V39" s="418"/>
      <c r="W39" s="418"/>
      <c r="X39" s="418"/>
      <c r="Y39" s="418"/>
      <c r="Z39" s="369"/>
      <c r="AA39" s="1"/>
    </row>
    <row r="40" spans="2:27" ht="39.75" customHeight="1" thickBot="1" x14ac:dyDescent="0.35">
      <c r="B40" s="428"/>
      <c r="C40" s="425" t="s">
        <v>70</v>
      </c>
      <c r="D40" s="309"/>
      <c r="E40" s="429"/>
      <c r="F40" s="313" t="e">
        <f t="shared" ref="F40:P40" si="7">F37/F38</f>
        <v>#DIV/0!</v>
      </c>
      <c r="G40" s="314"/>
      <c r="H40" s="315" t="e">
        <f t="shared" si="7"/>
        <v>#DIV/0!</v>
      </c>
      <c r="I40" s="316"/>
      <c r="J40" s="315" t="e">
        <f t="shared" si="7"/>
        <v>#DIV/0!</v>
      </c>
      <c r="K40" s="316"/>
      <c r="L40" s="315" t="e">
        <f t="shared" si="7"/>
        <v>#DIV/0!</v>
      </c>
      <c r="M40" s="316"/>
      <c r="N40" s="315" t="e">
        <f t="shared" si="7"/>
        <v>#DIV/0!</v>
      </c>
      <c r="O40" s="316"/>
      <c r="P40" s="315" t="e">
        <f t="shared" si="7"/>
        <v>#DIV/0!</v>
      </c>
      <c r="Q40" s="439"/>
      <c r="R40" s="186" t="e">
        <f>AVERAGEIF(F40:Q40,"&gt;0",F40:Q40)</f>
        <v>#DIV/0!</v>
      </c>
      <c r="S40" s="187" t="e">
        <f>AVERAGE(S37,S38)</f>
        <v>#DIV/0!</v>
      </c>
      <c r="T40" s="369"/>
      <c r="U40" s="418"/>
      <c r="V40" s="418"/>
      <c r="W40" s="418"/>
      <c r="X40" s="418"/>
      <c r="Y40" s="418"/>
      <c r="Z40" s="369"/>
      <c r="AA40" s="1"/>
    </row>
    <row r="41" spans="2:27" ht="69.75" customHeight="1" thickTop="1" x14ac:dyDescent="0.3">
      <c r="B41" s="430" t="s">
        <v>71</v>
      </c>
      <c r="C41" s="178" t="s">
        <v>65</v>
      </c>
      <c r="D41" s="10"/>
      <c r="E41" s="11"/>
      <c r="F41" s="440"/>
      <c r="G41" s="441"/>
      <c r="H41" s="294"/>
      <c r="I41" s="295"/>
      <c r="J41" s="294"/>
      <c r="K41" s="295"/>
      <c r="L41" s="298"/>
      <c r="M41" s="299"/>
      <c r="N41" s="298"/>
      <c r="O41" s="299"/>
      <c r="P41" s="298"/>
      <c r="Q41" s="299"/>
      <c r="R41" s="162">
        <f t="shared" ref="R41:R42" si="8">SUM(F41:Q41)</f>
        <v>0</v>
      </c>
      <c r="S41" s="163" t="e">
        <f>MIN(F44:Q44)/100</f>
        <v>#DIV/0!</v>
      </c>
      <c r="T41" s="369"/>
      <c r="U41" s="418"/>
      <c r="V41" s="418"/>
      <c r="W41" s="418"/>
      <c r="X41" s="418"/>
      <c r="Y41" s="418"/>
      <c r="Z41" s="369"/>
      <c r="AA41" s="1"/>
    </row>
    <row r="42" spans="2:27" ht="69.75" customHeight="1" x14ac:dyDescent="0.3">
      <c r="B42" s="431"/>
      <c r="C42" s="179" t="s">
        <v>66</v>
      </c>
      <c r="D42" s="10"/>
      <c r="E42" s="11"/>
      <c r="F42" s="413"/>
      <c r="G42" s="442"/>
      <c r="H42" s="296"/>
      <c r="I42" s="297"/>
      <c r="J42" s="296"/>
      <c r="K42" s="297"/>
      <c r="L42" s="296"/>
      <c r="M42" s="297"/>
      <c r="N42" s="296"/>
      <c r="O42" s="297"/>
      <c r="P42" s="296"/>
      <c r="Q42" s="297"/>
      <c r="R42" s="164">
        <f t="shared" si="8"/>
        <v>0</v>
      </c>
      <c r="S42" s="159" t="e">
        <f>MAX(F44:Q44)/100</f>
        <v>#DIV/0!</v>
      </c>
      <c r="T42" s="369"/>
      <c r="U42" s="418"/>
      <c r="V42" s="418"/>
      <c r="W42" s="418"/>
      <c r="X42" s="418"/>
      <c r="Y42" s="418"/>
      <c r="Z42" s="369"/>
      <c r="AA42" s="1"/>
    </row>
    <row r="43" spans="2:27" ht="30" customHeight="1" thickBot="1" x14ac:dyDescent="0.35">
      <c r="B43" s="431"/>
      <c r="C43" s="180" t="s">
        <v>68</v>
      </c>
      <c r="D43" s="20"/>
      <c r="E43" s="11"/>
      <c r="F43" s="407"/>
      <c r="G43" s="443"/>
      <c r="H43" s="57"/>
      <c r="I43" s="57"/>
      <c r="J43" s="57"/>
      <c r="K43" s="57"/>
      <c r="L43" s="57"/>
      <c r="M43" s="57"/>
      <c r="N43" s="57"/>
      <c r="O43" s="57"/>
      <c r="P43" s="286"/>
      <c r="Q43" s="287"/>
      <c r="R43" s="165">
        <f>SUM(F43:Q43)</f>
        <v>0</v>
      </c>
      <c r="S43" s="161"/>
      <c r="T43" s="369"/>
      <c r="U43" s="418"/>
      <c r="V43" s="418"/>
      <c r="W43" s="418"/>
      <c r="X43" s="418"/>
      <c r="Y43" s="418"/>
      <c r="Z43" s="369"/>
      <c r="AA43" s="1"/>
    </row>
    <row r="44" spans="2:27" ht="39.75" customHeight="1" thickBot="1" x14ac:dyDescent="0.35">
      <c r="B44" s="431"/>
      <c r="C44" s="432" t="s">
        <v>70</v>
      </c>
      <c r="D44" s="377"/>
      <c r="E44" s="357"/>
      <c r="F44" s="288" t="e">
        <f t="shared" ref="F44:P44" si="9">F41/F42</f>
        <v>#DIV/0!</v>
      </c>
      <c r="G44" s="289"/>
      <c r="H44" s="288" t="e">
        <f>H41/H42</f>
        <v>#DIV/0!</v>
      </c>
      <c r="I44" s="289"/>
      <c r="J44" s="290" t="e">
        <f t="shared" si="9"/>
        <v>#DIV/0!</v>
      </c>
      <c r="K44" s="291"/>
      <c r="L44" s="290" t="e">
        <f t="shared" si="9"/>
        <v>#DIV/0!</v>
      </c>
      <c r="M44" s="291"/>
      <c r="N44" s="290" t="e">
        <f t="shared" si="9"/>
        <v>#DIV/0!</v>
      </c>
      <c r="O44" s="291"/>
      <c r="P44" s="292" t="e">
        <f t="shared" si="9"/>
        <v>#DIV/0!</v>
      </c>
      <c r="Q44" s="293"/>
      <c r="R44" s="155" t="e">
        <f>AVERAGEIF(F44:Q44,"&gt;0",F44:Q44)</f>
        <v>#DIV/0!</v>
      </c>
      <c r="S44" s="158" t="e">
        <f>AVERAGE(S41,S42)</f>
        <v>#DIV/0!</v>
      </c>
      <c r="T44" s="369"/>
      <c r="U44" s="418"/>
      <c r="V44" s="418"/>
      <c r="W44" s="418"/>
      <c r="X44" s="418"/>
      <c r="Y44" s="418"/>
      <c r="Z44" s="369"/>
      <c r="AA44" s="1"/>
    </row>
    <row r="45" spans="2:27" ht="91.5" customHeight="1" thickBot="1" x14ac:dyDescent="0.35">
      <c r="B45" s="166" t="s">
        <v>72</v>
      </c>
      <c r="C45" s="308"/>
      <c r="D45" s="309"/>
      <c r="E45" s="310"/>
      <c r="F45" s="300" t="e">
        <f t="shared" ref="F45:P45" si="10">(F40-F44)/F40</f>
        <v>#DIV/0!</v>
      </c>
      <c r="G45" s="317"/>
      <c r="H45" s="300" t="e">
        <f t="shared" si="10"/>
        <v>#DIV/0!</v>
      </c>
      <c r="I45" s="317"/>
      <c r="J45" s="300" t="e">
        <f t="shared" si="10"/>
        <v>#DIV/0!</v>
      </c>
      <c r="K45" s="317"/>
      <c r="L45" s="300" t="e">
        <f t="shared" si="10"/>
        <v>#DIV/0!</v>
      </c>
      <c r="M45" s="317"/>
      <c r="N45" s="300" t="e">
        <f t="shared" si="10"/>
        <v>#DIV/0!</v>
      </c>
      <c r="O45" s="317"/>
      <c r="P45" s="300" t="e">
        <f t="shared" si="10"/>
        <v>#DIV/0!</v>
      </c>
      <c r="Q45" s="301"/>
      <c r="R45" s="183" t="e">
        <f>AVERAGE(F45:Q45)</f>
        <v>#DIV/0!</v>
      </c>
      <c r="S45" s="38"/>
      <c r="T45" s="369"/>
      <c r="U45" s="369"/>
      <c r="V45" s="369"/>
      <c r="W45" s="369"/>
      <c r="X45" s="369"/>
      <c r="Y45" s="369"/>
      <c r="Z45" s="369"/>
      <c r="AA45" s="1"/>
    </row>
    <row r="46" spans="2:27" ht="11.25" customHeight="1" thickBot="1" x14ac:dyDescent="0.35">
      <c r="B46" s="419"/>
      <c r="C46" s="345"/>
      <c r="D46" s="345"/>
      <c r="E46" s="345"/>
      <c r="F46" s="345"/>
      <c r="G46" s="345"/>
      <c r="H46" s="345"/>
      <c r="I46" s="345"/>
      <c r="J46" s="345"/>
      <c r="K46" s="345"/>
      <c r="L46" s="345"/>
      <c r="M46" s="345"/>
      <c r="N46" s="345"/>
      <c r="O46" s="345"/>
      <c r="P46" s="345"/>
      <c r="Q46" s="345"/>
      <c r="R46" s="345"/>
      <c r="S46" s="345"/>
      <c r="T46" s="345"/>
      <c r="U46" s="345"/>
      <c r="V46" s="345"/>
      <c r="W46" s="345"/>
      <c r="X46" s="345"/>
      <c r="Y46" s="345"/>
      <c r="Z46" s="345"/>
      <c r="AA46" s="1"/>
    </row>
    <row r="47" spans="2:27" ht="43.5" customHeight="1" x14ac:dyDescent="0.3">
      <c r="B47" s="457" t="s">
        <v>73</v>
      </c>
      <c r="C47" s="336"/>
      <c r="D47" s="336"/>
      <c r="E47" s="336"/>
      <c r="F47" s="336"/>
      <c r="G47" s="336"/>
      <c r="H47" s="336"/>
      <c r="I47" s="336"/>
      <c r="J47" s="336"/>
      <c r="K47" s="336"/>
      <c r="L47" s="336"/>
      <c r="M47" s="336"/>
      <c r="N47" s="336"/>
      <c r="O47" s="336"/>
      <c r="P47" s="336"/>
      <c r="Q47" s="336"/>
      <c r="R47" s="336"/>
      <c r="S47" s="336"/>
      <c r="T47" s="336"/>
      <c r="U47" s="336"/>
      <c r="V47" s="336"/>
      <c r="W47" s="336"/>
      <c r="X47" s="336"/>
      <c r="Y47" s="336"/>
      <c r="Z47" s="458"/>
      <c r="AA47" s="1"/>
    </row>
    <row r="48" spans="2:27" ht="39.75" customHeight="1" x14ac:dyDescent="0.35">
      <c r="B48" s="311" t="s">
        <v>74</v>
      </c>
      <c r="C48" s="312"/>
      <c r="D48" s="312"/>
      <c r="E48" s="312"/>
      <c r="F48" s="170" t="s">
        <v>75</v>
      </c>
      <c r="G48" s="84"/>
      <c r="H48" s="170" t="s">
        <v>76</v>
      </c>
      <c r="I48" s="84"/>
      <c r="J48" s="170" t="s">
        <v>77</v>
      </c>
      <c r="K48" s="122"/>
      <c r="L48" s="168"/>
      <c r="M48" s="168"/>
      <c r="N48" s="168"/>
      <c r="O48" s="168"/>
      <c r="P48" s="168"/>
      <c r="Q48" s="168"/>
      <c r="R48" s="168"/>
      <c r="S48" s="168"/>
      <c r="T48" s="168"/>
      <c r="U48" s="168"/>
      <c r="V48" s="168"/>
      <c r="W48" s="168"/>
      <c r="X48" s="168"/>
      <c r="Y48" s="168"/>
      <c r="Z48" s="169"/>
      <c r="AA48" s="40"/>
    </row>
    <row r="49" spans="2:27" ht="39.75" customHeight="1" x14ac:dyDescent="0.35">
      <c r="B49" s="306" t="s">
        <v>79</v>
      </c>
      <c r="C49" s="307"/>
      <c r="D49" s="172"/>
      <c r="E49" s="482" t="s">
        <v>80</v>
      </c>
      <c r="F49" s="459"/>
      <c r="G49" s="326"/>
      <c r="H49" s="326"/>
      <c r="I49" s="326"/>
      <c r="J49" s="326"/>
      <c r="K49" s="326"/>
      <c r="L49" s="326"/>
      <c r="M49" s="326"/>
      <c r="N49" s="326"/>
      <c r="O49" s="326"/>
      <c r="P49" s="326"/>
      <c r="Q49" s="326"/>
      <c r="R49" s="326"/>
      <c r="S49" s="326"/>
      <c r="T49" s="326"/>
      <c r="U49" s="326"/>
      <c r="V49" s="326"/>
      <c r="W49" s="326"/>
      <c r="X49" s="326"/>
      <c r="Y49" s="326"/>
      <c r="Z49" s="327"/>
      <c r="AA49" s="40"/>
    </row>
    <row r="50" spans="2:27" ht="39.75" customHeight="1" x14ac:dyDescent="0.35">
      <c r="B50" s="302" t="s">
        <v>81</v>
      </c>
      <c r="C50" s="303"/>
      <c r="D50" s="173"/>
      <c r="E50" s="483"/>
      <c r="F50" s="452"/>
      <c r="G50" s="418"/>
      <c r="H50" s="418"/>
      <c r="I50" s="418"/>
      <c r="J50" s="418"/>
      <c r="K50" s="418"/>
      <c r="L50" s="418"/>
      <c r="M50" s="418"/>
      <c r="N50" s="418"/>
      <c r="O50" s="418"/>
      <c r="P50" s="418"/>
      <c r="Q50" s="418"/>
      <c r="R50" s="418"/>
      <c r="S50" s="418"/>
      <c r="T50" s="418"/>
      <c r="U50" s="418"/>
      <c r="V50" s="418"/>
      <c r="W50" s="418"/>
      <c r="X50" s="418"/>
      <c r="Y50" s="418"/>
      <c r="Z50" s="453"/>
      <c r="AA50" s="40"/>
    </row>
    <row r="51" spans="2:27" ht="39.75" customHeight="1" x14ac:dyDescent="0.35">
      <c r="B51" s="302" t="s">
        <v>82</v>
      </c>
      <c r="C51" s="303"/>
      <c r="D51" s="174"/>
      <c r="E51" s="483"/>
      <c r="F51" s="454"/>
      <c r="G51" s="455"/>
      <c r="H51" s="455"/>
      <c r="I51" s="455"/>
      <c r="J51" s="455"/>
      <c r="K51" s="455"/>
      <c r="L51" s="455"/>
      <c r="M51" s="455"/>
      <c r="N51" s="455"/>
      <c r="O51" s="455"/>
      <c r="P51" s="455"/>
      <c r="Q51" s="455"/>
      <c r="R51" s="455"/>
      <c r="S51" s="455"/>
      <c r="T51" s="455"/>
      <c r="U51" s="455"/>
      <c r="V51" s="455"/>
      <c r="W51" s="455"/>
      <c r="X51" s="455"/>
      <c r="Y51" s="455"/>
      <c r="Z51" s="456"/>
      <c r="AA51" s="40"/>
    </row>
    <row r="52" spans="2:27" ht="39.75" customHeight="1" x14ac:dyDescent="0.35">
      <c r="B52" s="304" t="s">
        <v>83</v>
      </c>
      <c r="C52" s="305"/>
      <c r="D52" s="175"/>
      <c r="E52" s="171" t="s">
        <v>84</v>
      </c>
      <c r="F52" s="460"/>
      <c r="G52" s="449"/>
      <c r="H52" s="449"/>
      <c r="I52" s="449"/>
      <c r="J52" s="449"/>
      <c r="K52" s="449"/>
      <c r="L52" s="449"/>
      <c r="M52" s="449"/>
      <c r="N52" s="449"/>
      <c r="O52" s="449"/>
      <c r="P52" s="449"/>
      <c r="Q52" s="449"/>
      <c r="R52" s="449"/>
      <c r="S52" s="449"/>
      <c r="T52" s="449"/>
      <c r="U52" s="449"/>
      <c r="V52" s="449"/>
      <c r="W52" s="449"/>
      <c r="X52" s="449"/>
      <c r="Y52" s="449"/>
      <c r="Z52" s="450"/>
      <c r="AA52" s="40"/>
    </row>
    <row r="53" spans="2:27" ht="39.75" customHeight="1" x14ac:dyDescent="0.35">
      <c r="B53" s="306" t="s">
        <v>79</v>
      </c>
      <c r="C53" s="307"/>
      <c r="D53" s="172"/>
      <c r="E53" s="482" t="s">
        <v>80</v>
      </c>
      <c r="F53" s="461"/>
      <c r="G53" s="462"/>
      <c r="H53" s="462"/>
      <c r="I53" s="462"/>
      <c r="J53" s="462"/>
      <c r="K53" s="462"/>
      <c r="L53" s="462"/>
      <c r="M53" s="462"/>
      <c r="N53" s="462"/>
      <c r="O53" s="462"/>
      <c r="P53" s="462"/>
      <c r="Q53" s="462"/>
      <c r="R53" s="462"/>
      <c r="S53" s="462"/>
      <c r="T53" s="462"/>
      <c r="U53" s="462"/>
      <c r="V53" s="462"/>
      <c r="W53" s="462"/>
      <c r="X53" s="462"/>
      <c r="Y53" s="462"/>
      <c r="Z53" s="463"/>
      <c r="AA53" s="40"/>
    </row>
    <row r="54" spans="2:27" ht="39.75" customHeight="1" x14ac:dyDescent="0.35">
      <c r="B54" s="302" t="s">
        <v>81</v>
      </c>
      <c r="C54" s="303"/>
      <c r="D54" s="173"/>
      <c r="E54" s="483"/>
      <c r="F54" s="464"/>
      <c r="G54" s="465"/>
      <c r="H54" s="465"/>
      <c r="I54" s="465"/>
      <c r="J54" s="465"/>
      <c r="K54" s="465"/>
      <c r="L54" s="465"/>
      <c r="M54" s="465"/>
      <c r="N54" s="465"/>
      <c r="O54" s="465"/>
      <c r="P54" s="465"/>
      <c r="Q54" s="465"/>
      <c r="R54" s="465"/>
      <c r="S54" s="465"/>
      <c r="T54" s="465"/>
      <c r="U54" s="465"/>
      <c r="V54" s="465"/>
      <c r="W54" s="465"/>
      <c r="X54" s="465"/>
      <c r="Y54" s="465"/>
      <c r="Z54" s="466"/>
      <c r="AA54" s="40"/>
    </row>
    <row r="55" spans="2:27" ht="39.75" customHeight="1" x14ac:dyDescent="0.35">
      <c r="B55" s="302" t="s">
        <v>82</v>
      </c>
      <c r="C55" s="303"/>
      <c r="D55" s="174"/>
      <c r="E55" s="483"/>
      <c r="F55" s="467"/>
      <c r="G55" s="468"/>
      <c r="H55" s="468"/>
      <c r="I55" s="468"/>
      <c r="J55" s="468"/>
      <c r="K55" s="468"/>
      <c r="L55" s="468"/>
      <c r="M55" s="468"/>
      <c r="N55" s="468"/>
      <c r="O55" s="468"/>
      <c r="P55" s="468"/>
      <c r="Q55" s="468"/>
      <c r="R55" s="468"/>
      <c r="S55" s="468"/>
      <c r="T55" s="468"/>
      <c r="U55" s="468"/>
      <c r="V55" s="468"/>
      <c r="W55" s="468"/>
      <c r="X55" s="468"/>
      <c r="Y55" s="468"/>
      <c r="Z55" s="469"/>
      <c r="AA55" s="40"/>
    </row>
    <row r="56" spans="2:27" ht="39.75" customHeight="1" x14ac:dyDescent="0.35">
      <c r="B56" s="304" t="s">
        <v>83</v>
      </c>
      <c r="C56" s="305"/>
      <c r="D56" s="175"/>
      <c r="E56" s="171" t="s">
        <v>84</v>
      </c>
      <c r="F56" s="470"/>
      <c r="G56" s="471"/>
      <c r="H56" s="471"/>
      <c r="I56" s="471"/>
      <c r="J56" s="471"/>
      <c r="K56" s="471"/>
      <c r="L56" s="471"/>
      <c r="M56" s="471"/>
      <c r="N56" s="471"/>
      <c r="O56" s="471"/>
      <c r="P56" s="471"/>
      <c r="Q56" s="471"/>
      <c r="R56" s="471"/>
      <c r="S56" s="471"/>
      <c r="T56" s="471"/>
      <c r="U56" s="471"/>
      <c r="V56" s="471"/>
      <c r="W56" s="471"/>
      <c r="X56" s="471"/>
      <c r="Y56" s="471"/>
      <c r="Z56" s="472"/>
      <c r="AA56" s="40"/>
    </row>
    <row r="57" spans="2:27" ht="39.75" customHeight="1" x14ac:dyDescent="0.35">
      <c r="B57" s="306" t="s">
        <v>79</v>
      </c>
      <c r="C57" s="307"/>
      <c r="D57" s="172"/>
      <c r="E57" s="482" t="s">
        <v>80</v>
      </c>
      <c r="F57" s="473"/>
      <c r="G57" s="474"/>
      <c r="H57" s="474"/>
      <c r="I57" s="474"/>
      <c r="J57" s="474"/>
      <c r="K57" s="474"/>
      <c r="L57" s="474"/>
      <c r="M57" s="474"/>
      <c r="N57" s="474"/>
      <c r="O57" s="474"/>
      <c r="P57" s="474"/>
      <c r="Q57" s="474"/>
      <c r="R57" s="474"/>
      <c r="S57" s="474"/>
      <c r="T57" s="474"/>
      <c r="U57" s="474"/>
      <c r="V57" s="474"/>
      <c r="W57" s="474"/>
      <c r="X57" s="474"/>
      <c r="Y57" s="474"/>
      <c r="Z57" s="475"/>
      <c r="AA57" s="40"/>
    </row>
    <row r="58" spans="2:27" ht="39.75" customHeight="1" x14ac:dyDescent="0.35">
      <c r="B58" s="302" t="s">
        <v>81</v>
      </c>
      <c r="C58" s="303"/>
      <c r="D58" s="173"/>
      <c r="E58" s="483"/>
      <c r="F58" s="476"/>
      <c r="G58" s="477"/>
      <c r="H58" s="477"/>
      <c r="I58" s="477"/>
      <c r="J58" s="477"/>
      <c r="K58" s="477"/>
      <c r="L58" s="477"/>
      <c r="M58" s="477"/>
      <c r="N58" s="477"/>
      <c r="O58" s="477"/>
      <c r="P58" s="477"/>
      <c r="Q58" s="477"/>
      <c r="R58" s="477"/>
      <c r="S58" s="477"/>
      <c r="T58" s="477"/>
      <c r="U58" s="477"/>
      <c r="V58" s="477"/>
      <c r="W58" s="477"/>
      <c r="X58" s="477"/>
      <c r="Y58" s="477"/>
      <c r="Z58" s="478"/>
      <c r="AA58" s="40"/>
    </row>
    <row r="59" spans="2:27" ht="39.75" customHeight="1" x14ac:dyDescent="0.35">
      <c r="B59" s="302" t="s">
        <v>82</v>
      </c>
      <c r="C59" s="303"/>
      <c r="D59" s="174"/>
      <c r="E59" s="483"/>
      <c r="F59" s="479"/>
      <c r="G59" s="480"/>
      <c r="H59" s="480"/>
      <c r="I59" s="480"/>
      <c r="J59" s="480"/>
      <c r="K59" s="480"/>
      <c r="L59" s="480"/>
      <c r="M59" s="480"/>
      <c r="N59" s="480"/>
      <c r="O59" s="480"/>
      <c r="P59" s="480"/>
      <c r="Q59" s="480"/>
      <c r="R59" s="480"/>
      <c r="S59" s="480"/>
      <c r="T59" s="480"/>
      <c r="U59" s="480"/>
      <c r="V59" s="480"/>
      <c r="W59" s="480"/>
      <c r="X59" s="480"/>
      <c r="Y59" s="480"/>
      <c r="Z59" s="481"/>
      <c r="AA59" s="40"/>
    </row>
    <row r="60" spans="2:27" ht="39.75" customHeight="1" x14ac:dyDescent="0.35">
      <c r="B60" s="304" t="s">
        <v>83</v>
      </c>
      <c r="C60" s="305"/>
      <c r="D60" s="175"/>
      <c r="E60" s="171" t="s">
        <v>84</v>
      </c>
      <c r="F60" s="448"/>
      <c r="G60" s="449"/>
      <c r="H60" s="449"/>
      <c r="I60" s="449"/>
      <c r="J60" s="449"/>
      <c r="K60" s="449"/>
      <c r="L60" s="449"/>
      <c r="M60" s="449"/>
      <c r="N60" s="449"/>
      <c r="O60" s="449"/>
      <c r="P60" s="449"/>
      <c r="Q60" s="449"/>
      <c r="R60" s="449"/>
      <c r="S60" s="449"/>
      <c r="T60" s="449"/>
      <c r="U60" s="449"/>
      <c r="V60" s="449"/>
      <c r="W60" s="449"/>
      <c r="X60" s="449"/>
      <c r="Y60" s="449"/>
      <c r="Z60" s="450"/>
      <c r="AA60" s="40"/>
    </row>
    <row r="61" spans="2:27" ht="39.75" customHeight="1" x14ac:dyDescent="0.35">
      <c r="B61" s="306" t="s">
        <v>79</v>
      </c>
      <c r="C61" s="307"/>
      <c r="D61" s="172"/>
      <c r="E61" s="482" t="s">
        <v>80</v>
      </c>
      <c r="F61" s="451"/>
      <c r="G61" s="326"/>
      <c r="H61" s="326"/>
      <c r="I61" s="326"/>
      <c r="J61" s="326"/>
      <c r="K61" s="326"/>
      <c r="L61" s="326"/>
      <c r="M61" s="326"/>
      <c r="N61" s="326"/>
      <c r="O61" s="326"/>
      <c r="P61" s="326"/>
      <c r="Q61" s="326"/>
      <c r="R61" s="326"/>
      <c r="S61" s="326"/>
      <c r="T61" s="326"/>
      <c r="U61" s="326"/>
      <c r="V61" s="326"/>
      <c r="W61" s="326"/>
      <c r="X61" s="326"/>
      <c r="Y61" s="326"/>
      <c r="Z61" s="327"/>
      <c r="AA61" s="40"/>
    </row>
    <row r="62" spans="2:27" ht="39.75" customHeight="1" x14ac:dyDescent="0.35">
      <c r="B62" s="302" t="s">
        <v>81</v>
      </c>
      <c r="C62" s="303"/>
      <c r="D62" s="174"/>
      <c r="E62" s="483"/>
      <c r="F62" s="452"/>
      <c r="G62" s="418"/>
      <c r="H62" s="418"/>
      <c r="I62" s="418"/>
      <c r="J62" s="418"/>
      <c r="K62" s="418"/>
      <c r="L62" s="418"/>
      <c r="M62" s="418"/>
      <c r="N62" s="418"/>
      <c r="O62" s="418"/>
      <c r="P62" s="418"/>
      <c r="Q62" s="418"/>
      <c r="R62" s="418"/>
      <c r="S62" s="418"/>
      <c r="T62" s="418"/>
      <c r="U62" s="418"/>
      <c r="V62" s="418"/>
      <c r="W62" s="418"/>
      <c r="X62" s="418"/>
      <c r="Y62" s="418"/>
      <c r="Z62" s="453"/>
      <c r="AA62" s="40"/>
    </row>
    <row r="63" spans="2:27" ht="39.75" customHeight="1" x14ac:dyDescent="0.35">
      <c r="B63" s="302" t="s">
        <v>82</v>
      </c>
      <c r="C63" s="303"/>
      <c r="D63" s="174"/>
      <c r="E63" s="483"/>
      <c r="F63" s="454"/>
      <c r="G63" s="455"/>
      <c r="H63" s="455"/>
      <c r="I63" s="455"/>
      <c r="J63" s="455"/>
      <c r="K63" s="455"/>
      <c r="L63" s="455"/>
      <c r="M63" s="455"/>
      <c r="N63" s="455"/>
      <c r="O63" s="455"/>
      <c r="P63" s="455"/>
      <c r="Q63" s="455"/>
      <c r="R63" s="455"/>
      <c r="S63" s="455"/>
      <c r="T63" s="455"/>
      <c r="U63" s="455"/>
      <c r="V63" s="455"/>
      <c r="W63" s="455"/>
      <c r="X63" s="455"/>
      <c r="Y63" s="455"/>
      <c r="Z63" s="456"/>
      <c r="AA63" s="40"/>
    </row>
    <row r="64" spans="2:27" ht="39.75" customHeight="1" thickBot="1" x14ac:dyDescent="0.4">
      <c r="B64" s="304" t="s">
        <v>83</v>
      </c>
      <c r="C64" s="305"/>
      <c r="D64" s="175"/>
      <c r="E64" s="171" t="s">
        <v>84</v>
      </c>
      <c r="F64" s="448"/>
      <c r="G64" s="449"/>
      <c r="H64" s="449"/>
      <c r="I64" s="449"/>
      <c r="J64" s="449"/>
      <c r="K64" s="449"/>
      <c r="L64" s="449"/>
      <c r="M64" s="449"/>
      <c r="N64" s="449"/>
      <c r="O64" s="449"/>
      <c r="P64" s="449"/>
      <c r="Q64" s="449"/>
      <c r="R64" s="449"/>
      <c r="S64" s="449"/>
      <c r="T64" s="449"/>
      <c r="U64" s="449"/>
      <c r="V64" s="449"/>
      <c r="W64" s="449"/>
      <c r="X64" s="449"/>
      <c r="Y64" s="449"/>
      <c r="Z64" s="450"/>
      <c r="AA64" s="40"/>
    </row>
    <row r="65" spans="2:27" ht="39.75" customHeight="1" x14ac:dyDescent="0.3">
      <c r="B65" s="484" t="s">
        <v>85</v>
      </c>
      <c r="C65" s="377"/>
      <c r="D65" s="377"/>
      <c r="E65" s="377"/>
      <c r="F65" s="377"/>
      <c r="G65" s="377"/>
      <c r="H65" s="377"/>
      <c r="I65" s="377"/>
      <c r="J65" s="377"/>
      <c r="K65" s="377"/>
      <c r="L65" s="377"/>
      <c r="M65" s="377"/>
      <c r="N65" s="377"/>
      <c r="O65" s="377"/>
      <c r="P65" s="377"/>
      <c r="Q65" s="377"/>
      <c r="R65" s="377"/>
      <c r="S65" s="377"/>
      <c r="T65" s="377"/>
      <c r="U65" s="377"/>
      <c r="V65" s="377"/>
      <c r="W65" s="377"/>
      <c r="X65" s="377"/>
      <c r="Y65" s="377"/>
      <c r="Z65" s="377"/>
      <c r="AA65" s="1"/>
    </row>
    <row r="66" spans="2:27" ht="15.75" customHeight="1" x14ac:dyDescent="0.3">
      <c r="B66" s="1"/>
      <c r="C66" s="1"/>
      <c r="D66" s="1"/>
      <c r="E66" s="1"/>
      <c r="F66" s="1"/>
      <c r="G66" s="1"/>
      <c r="H66" s="1"/>
      <c r="I66" s="1"/>
      <c r="J66" s="1"/>
      <c r="K66" s="1"/>
      <c r="L66" s="1"/>
      <c r="M66" s="1"/>
      <c r="N66" s="1"/>
      <c r="O66" s="1"/>
      <c r="P66" s="1"/>
      <c r="Q66" s="1"/>
      <c r="R66" s="1"/>
      <c r="S66" s="1"/>
      <c r="T66" s="1"/>
      <c r="U66" s="1"/>
      <c r="V66" s="1"/>
      <c r="W66" s="1"/>
      <c r="X66" s="1"/>
      <c r="Y66" s="1"/>
      <c r="Z66" s="1"/>
      <c r="AA66" s="1"/>
    </row>
    <row r="67" spans="2:27" ht="15.75" customHeight="1" x14ac:dyDescent="0.3">
      <c r="B67" s="1"/>
      <c r="C67" s="1"/>
      <c r="D67" s="1"/>
      <c r="E67" s="1"/>
      <c r="F67" s="1"/>
      <c r="G67" s="1"/>
      <c r="H67" s="1"/>
      <c r="I67" s="1"/>
      <c r="J67" s="1"/>
      <c r="K67" s="1"/>
      <c r="L67" s="1"/>
      <c r="M67" s="1"/>
      <c r="N67" s="1"/>
      <c r="O67" s="1"/>
      <c r="P67" s="1"/>
      <c r="Q67" s="1"/>
      <c r="R67" s="1"/>
      <c r="S67" s="1"/>
      <c r="T67" s="1"/>
      <c r="U67" s="1"/>
      <c r="V67" s="1"/>
      <c r="W67" s="1"/>
      <c r="X67" s="1"/>
      <c r="Y67" s="1"/>
      <c r="Z67" s="1"/>
      <c r="AA67" s="1"/>
    </row>
    <row r="68" spans="2:27" ht="15.75" customHeight="1" x14ac:dyDescent="0.3">
      <c r="B68" s="1"/>
      <c r="C68" s="1"/>
      <c r="D68" s="1"/>
      <c r="E68" s="1"/>
      <c r="F68" s="1"/>
      <c r="G68" s="1"/>
      <c r="H68" s="1"/>
      <c r="I68" s="1"/>
      <c r="J68" s="1"/>
      <c r="K68" s="1"/>
      <c r="L68" s="1"/>
      <c r="M68" s="1"/>
      <c r="N68" s="1"/>
      <c r="O68" s="1"/>
      <c r="P68" s="1"/>
      <c r="Q68" s="1"/>
      <c r="R68" s="1"/>
      <c r="S68" s="1"/>
      <c r="T68" s="1"/>
      <c r="U68" s="1"/>
      <c r="V68" s="1"/>
      <c r="W68" s="1"/>
      <c r="X68" s="1"/>
      <c r="Y68" s="1"/>
      <c r="Z68" s="1"/>
      <c r="AA68" s="1"/>
    </row>
    <row r="69" spans="2:27" ht="15.75" customHeight="1" x14ac:dyDescent="0.3">
      <c r="B69" s="1"/>
      <c r="C69" s="1"/>
      <c r="D69" s="1"/>
      <c r="E69" s="1"/>
      <c r="F69" s="1"/>
      <c r="G69" s="1"/>
      <c r="H69" s="1"/>
      <c r="I69" s="1"/>
      <c r="J69" s="1"/>
      <c r="K69" s="1"/>
      <c r="L69" s="1"/>
      <c r="M69" s="1"/>
      <c r="N69" s="1"/>
      <c r="O69" s="1"/>
      <c r="P69" s="1"/>
      <c r="Q69" s="1"/>
      <c r="R69" s="1"/>
      <c r="S69" s="1"/>
      <c r="T69" s="1"/>
      <c r="U69" s="1"/>
      <c r="V69" s="1"/>
      <c r="W69" s="1"/>
      <c r="X69" s="1"/>
      <c r="Y69" s="1"/>
      <c r="Z69" s="1"/>
      <c r="AA69" s="1"/>
    </row>
    <row r="70" spans="2:27" ht="15.75" customHeight="1" thickBot="1" x14ac:dyDescent="0.35">
      <c r="P70" s="1"/>
      <c r="Q70" s="1"/>
      <c r="R70" s="1"/>
      <c r="S70" s="1"/>
      <c r="T70" s="1"/>
      <c r="U70" s="1"/>
      <c r="V70" s="1"/>
      <c r="W70" s="1"/>
      <c r="X70" s="1"/>
      <c r="Y70" s="1"/>
      <c r="Z70" s="1"/>
      <c r="AA70" s="1"/>
    </row>
    <row r="71" spans="2:27" ht="15.75" customHeight="1" thickBot="1" x14ac:dyDescent="0.35">
      <c r="C71" s="485" t="s">
        <v>86</v>
      </c>
      <c r="D71" s="486"/>
      <c r="E71" s="486"/>
      <c r="F71" s="486"/>
      <c r="G71" s="486"/>
      <c r="H71" s="486"/>
      <c r="I71" s="487"/>
      <c r="P71" s="1"/>
      <c r="Q71" s="1"/>
      <c r="R71" s="1"/>
      <c r="S71" s="1"/>
      <c r="T71" s="1"/>
      <c r="U71" s="1"/>
      <c r="V71" s="1"/>
      <c r="W71" s="1"/>
      <c r="X71" s="1"/>
      <c r="Y71" s="1"/>
      <c r="Z71" s="1"/>
      <c r="AA71" s="1"/>
    </row>
    <row r="72" spans="2:27" ht="15.75" customHeight="1" thickBot="1" x14ac:dyDescent="0.4">
      <c r="C72" s="58"/>
      <c r="D72" s="58"/>
      <c r="E72" s="58"/>
      <c r="F72" s="58"/>
      <c r="G72" s="58"/>
      <c r="H72" s="58"/>
      <c r="I72" s="58"/>
      <c r="P72" s="1"/>
      <c r="Q72" s="1"/>
      <c r="R72" s="1"/>
      <c r="S72" s="1"/>
      <c r="T72" s="1"/>
      <c r="U72" s="1"/>
      <c r="V72" s="1"/>
      <c r="W72" s="1"/>
      <c r="X72" s="1"/>
      <c r="Y72" s="1"/>
      <c r="Z72" s="1"/>
      <c r="AA72" s="1"/>
    </row>
    <row r="73" spans="2:27" ht="15.75" customHeight="1" thickBot="1" x14ac:dyDescent="0.4">
      <c r="C73" s="132" t="s">
        <v>87</v>
      </c>
      <c r="D73" s="130"/>
      <c r="E73" s="130"/>
      <c r="F73" s="130"/>
      <c r="G73" s="130"/>
      <c r="H73" s="130"/>
      <c r="I73" s="131"/>
      <c r="P73" s="1"/>
      <c r="Q73" s="1"/>
      <c r="R73" s="1"/>
      <c r="S73" s="1"/>
      <c r="T73" s="1"/>
      <c r="U73" s="1"/>
      <c r="V73" s="1"/>
      <c r="W73" s="1"/>
      <c r="X73" s="1"/>
      <c r="Y73" s="1"/>
      <c r="Z73" s="1"/>
      <c r="AA73" s="1"/>
    </row>
    <row r="74" spans="2:27" ht="15.75" customHeight="1" x14ac:dyDescent="0.35">
      <c r="C74" s="59"/>
      <c r="D74" s="59"/>
      <c r="E74" s="59"/>
      <c r="F74" s="59"/>
      <c r="G74" s="59"/>
      <c r="H74" s="59"/>
      <c r="I74" s="59"/>
      <c r="P74" s="1"/>
      <c r="Q74" s="1"/>
      <c r="R74" s="1"/>
      <c r="S74" s="1"/>
      <c r="T74" s="1"/>
      <c r="U74" s="1"/>
      <c r="V74" s="1"/>
      <c r="W74" s="1"/>
      <c r="X74" s="1"/>
      <c r="Y74" s="1"/>
      <c r="Z74" s="1"/>
      <c r="AA74" s="1"/>
    </row>
    <row r="75" spans="2:27" ht="15.75" customHeight="1" x14ac:dyDescent="0.3">
      <c r="C75" s="105" t="s">
        <v>88</v>
      </c>
      <c r="D75" s="105" t="s">
        <v>89</v>
      </c>
      <c r="E75" s="105" t="s">
        <v>90</v>
      </c>
      <c r="F75" s="105" t="s">
        <v>91</v>
      </c>
      <c r="G75" s="105" t="s">
        <v>92</v>
      </c>
      <c r="H75" s="105" t="s">
        <v>93</v>
      </c>
      <c r="I75" s="106" t="s">
        <v>94</v>
      </c>
      <c r="P75" s="1"/>
      <c r="Q75" s="1"/>
      <c r="R75" s="1"/>
      <c r="S75" s="1"/>
      <c r="T75" s="1"/>
      <c r="U75" s="1"/>
      <c r="V75" s="1"/>
      <c r="W75" s="1"/>
      <c r="X75" s="1"/>
      <c r="Y75" s="1"/>
      <c r="Z75" s="1"/>
      <c r="AA75" s="1"/>
    </row>
    <row r="76" spans="2:27" ht="15.75" customHeight="1" x14ac:dyDescent="0.3">
      <c r="C76" s="60" t="s">
        <v>95</v>
      </c>
      <c r="D76" s="60" t="s">
        <v>96</v>
      </c>
      <c r="E76" s="60" t="s">
        <v>96</v>
      </c>
      <c r="F76" s="60" t="s">
        <v>96</v>
      </c>
      <c r="G76" s="60" t="s">
        <v>96</v>
      </c>
      <c r="H76" s="60" t="s">
        <v>96</v>
      </c>
      <c r="I76" s="103" t="s">
        <v>96</v>
      </c>
      <c r="P76" s="1"/>
      <c r="Q76" s="1"/>
      <c r="R76" s="1"/>
      <c r="S76" s="1"/>
      <c r="T76" s="1"/>
      <c r="U76" s="1"/>
      <c r="V76" s="1"/>
      <c r="W76" s="1"/>
      <c r="X76" s="1"/>
      <c r="Y76" s="1"/>
      <c r="Z76" s="1"/>
      <c r="AA76" s="1"/>
    </row>
    <row r="77" spans="2:27" ht="15.75" customHeight="1" x14ac:dyDescent="0.35">
      <c r="C77" s="61"/>
      <c r="D77" s="62"/>
      <c r="E77" s="62"/>
      <c r="F77" s="62"/>
      <c r="G77" s="62"/>
      <c r="H77" s="62"/>
      <c r="I77" s="104"/>
      <c r="P77" s="1"/>
      <c r="Q77" s="1"/>
      <c r="R77" s="1"/>
      <c r="S77" s="1"/>
      <c r="T77" s="1"/>
      <c r="U77" s="1"/>
      <c r="V77" s="1"/>
      <c r="W77" s="1"/>
      <c r="X77" s="1"/>
      <c r="Y77" s="1"/>
      <c r="Z77" s="1"/>
      <c r="AA77" s="1"/>
    </row>
    <row r="78" spans="2:27" ht="15.75" customHeight="1" x14ac:dyDescent="0.35">
      <c r="C78" s="61"/>
      <c r="D78" s="62"/>
      <c r="E78" s="62"/>
      <c r="F78" s="62"/>
      <c r="G78" s="62"/>
      <c r="H78" s="62"/>
      <c r="I78" s="104"/>
      <c r="P78" s="1"/>
      <c r="Q78" s="1"/>
      <c r="R78" s="1"/>
      <c r="S78" s="1"/>
      <c r="T78" s="1"/>
      <c r="U78" s="1"/>
      <c r="V78" s="1"/>
      <c r="W78" s="1"/>
      <c r="X78" s="1"/>
      <c r="Y78" s="1"/>
      <c r="Z78" s="1"/>
      <c r="AA78" s="1"/>
    </row>
    <row r="79" spans="2:27" ht="15.75" customHeight="1" x14ac:dyDescent="0.35">
      <c r="C79" s="61"/>
      <c r="D79" s="62"/>
      <c r="E79" s="62"/>
      <c r="F79" s="62"/>
      <c r="G79" s="62"/>
      <c r="H79" s="62"/>
      <c r="I79" s="104"/>
      <c r="P79" s="1"/>
      <c r="Q79" s="1"/>
      <c r="R79" s="1"/>
      <c r="S79" s="1"/>
      <c r="T79" s="1"/>
      <c r="U79" s="1"/>
      <c r="V79" s="1"/>
      <c r="W79" s="1"/>
      <c r="X79" s="1"/>
      <c r="Y79" s="1"/>
      <c r="Z79" s="1"/>
      <c r="AA79" s="1"/>
    </row>
    <row r="80" spans="2:27" ht="15.75" customHeight="1" x14ac:dyDescent="0.35">
      <c r="C80" s="61"/>
      <c r="D80" s="62"/>
      <c r="E80" s="62"/>
      <c r="F80" s="62"/>
      <c r="G80" s="62"/>
      <c r="H80" s="62"/>
      <c r="I80" s="104"/>
      <c r="P80" s="1"/>
      <c r="Q80" s="1"/>
      <c r="R80" s="1"/>
      <c r="S80" s="1"/>
      <c r="T80" s="1"/>
      <c r="U80" s="1"/>
      <c r="V80" s="1"/>
      <c r="W80" s="1"/>
      <c r="X80" s="1"/>
      <c r="Y80" s="1"/>
      <c r="Z80" s="1"/>
      <c r="AA80" s="1"/>
    </row>
    <row r="81" spans="3:27" ht="15.75" customHeight="1" x14ac:dyDescent="0.35">
      <c r="C81" s="61"/>
      <c r="D81" s="62"/>
      <c r="E81" s="62"/>
      <c r="F81" s="62"/>
      <c r="G81" s="62"/>
      <c r="H81" s="62"/>
      <c r="I81" s="104"/>
      <c r="P81" s="1"/>
      <c r="Q81" s="1"/>
      <c r="R81" s="1"/>
      <c r="S81" s="1"/>
      <c r="T81" s="1"/>
      <c r="U81" s="1"/>
      <c r="V81" s="1"/>
      <c r="W81" s="1"/>
      <c r="X81" s="1"/>
      <c r="Y81" s="1"/>
      <c r="Z81" s="1"/>
      <c r="AA81" s="1"/>
    </row>
    <row r="82" spans="3:27" ht="15.75" customHeight="1" x14ac:dyDescent="0.35">
      <c r="C82" s="107" t="s">
        <v>97</v>
      </c>
      <c r="D82" s="108">
        <f>SUM(D77:D81)</f>
        <v>0</v>
      </c>
      <c r="E82" s="108">
        <f t="shared" ref="E82:I82" si="11">SUM(E77:E81)</f>
        <v>0</v>
      </c>
      <c r="F82" s="108">
        <f t="shared" si="11"/>
        <v>0</v>
      </c>
      <c r="G82" s="108">
        <f t="shared" si="11"/>
        <v>0</v>
      </c>
      <c r="H82" s="108">
        <f t="shared" si="11"/>
        <v>0</v>
      </c>
      <c r="I82" s="109">
        <f t="shared" si="11"/>
        <v>0</v>
      </c>
      <c r="P82" s="1"/>
      <c r="Q82" s="1"/>
      <c r="R82" s="1"/>
      <c r="S82" s="1"/>
      <c r="T82" s="1"/>
      <c r="U82" s="1"/>
      <c r="V82" s="1"/>
      <c r="W82" s="1"/>
      <c r="X82" s="1"/>
      <c r="Y82" s="1"/>
      <c r="Z82" s="1"/>
      <c r="AA82" s="1"/>
    </row>
    <row r="83" spans="3:27" ht="15.75" customHeight="1" x14ac:dyDescent="0.35">
      <c r="C83" s="58"/>
      <c r="D83" s="58"/>
      <c r="E83" s="58"/>
      <c r="F83" s="58"/>
      <c r="G83" s="58"/>
      <c r="H83" s="58"/>
      <c r="I83" s="58"/>
      <c r="P83" s="1"/>
      <c r="Q83" s="1"/>
      <c r="R83" s="1"/>
      <c r="S83" s="1"/>
      <c r="T83" s="1"/>
      <c r="U83" s="1"/>
      <c r="V83" s="1"/>
      <c r="W83" s="1"/>
      <c r="X83" s="1"/>
      <c r="Y83" s="1"/>
      <c r="Z83" s="1"/>
      <c r="AA83" s="1"/>
    </row>
    <row r="84" spans="3:27" ht="15.75" customHeight="1" x14ac:dyDescent="0.3">
      <c r="C84" s="117" t="s">
        <v>88</v>
      </c>
      <c r="D84" s="105" t="s">
        <v>98</v>
      </c>
      <c r="E84" s="105" t="s">
        <v>99</v>
      </c>
      <c r="F84" s="105" t="s">
        <v>100</v>
      </c>
      <c r="G84" s="105" t="s">
        <v>101</v>
      </c>
      <c r="H84" s="105" t="s">
        <v>102</v>
      </c>
      <c r="I84" s="106" t="s">
        <v>103</v>
      </c>
      <c r="P84" s="1"/>
      <c r="Q84" s="1"/>
      <c r="R84" s="1"/>
      <c r="S84" s="1"/>
      <c r="T84" s="1"/>
      <c r="U84" s="1"/>
      <c r="V84" s="1"/>
      <c r="W84" s="1"/>
      <c r="X84" s="1"/>
      <c r="Y84" s="1"/>
      <c r="Z84" s="1"/>
      <c r="AA84" s="1"/>
    </row>
    <row r="85" spans="3:27" ht="15.75" customHeight="1" x14ac:dyDescent="0.3">
      <c r="C85" s="111" t="s">
        <v>95</v>
      </c>
      <c r="D85" s="60" t="s">
        <v>96</v>
      </c>
      <c r="E85" s="60" t="s">
        <v>96</v>
      </c>
      <c r="F85" s="60" t="s">
        <v>96</v>
      </c>
      <c r="G85" s="60" t="s">
        <v>96</v>
      </c>
      <c r="H85" s="60" t="s">
        <v>96</v>
      </c>
      <c r="I85" s="103" t="s">
        <v>96</v>
      </c>
      <c r="P85" s="1"/>
      <c r="Q85" s="1"/>
      <c r="R85" s="1"/>
      <c r="S85" s="1"/>
      <c r="T85" s="1"/>
      <c r="U85" s="1"/>
      <c r="V85" s="1"/>
      <c r="W85" s="1"/>
      <c r="X85" s="1"/>
      <c r="Y85" s="1"/>
      <c r="Z85" s="1"/>
      <c r="AA85" s="1"/>
    </row>
    <row r="86" spans="3:27" ht="15.75" customHeight="1" thickBot="1" x14ac:dyDescent="0.4">
      <c r="C86" s="112"/>
      <c r="D86" s="64"/>
      <c r="E86" s="64"/>
      <c r="F86" s="64"/>
      <c r="G86" s="64"/>
      <c r="H86" s="64"/>
      <c r="I86" s="115"/>
      <c r="P86" s="1"/>
      <c r="Q86" s="1"/>
      <c r="R86" s="1"/>
      <c r="S86" s="1"/>
      <c r="T86" s="1"/>
      <c r="U86" s="1"/>
      <c r="V86" s="1"/>
      <c r="W86" s="1"/>
      <c r="X86" s="1"/>
      <c r="Y86" s="1"/>
      <c r="Z86" s="1"/>
      <c r="AA86" s="1"/>
    </row>
    <row r="87" spans="3:27" ht="15.75" customHeight="1" thickBot="1" x14ac:dyDescent="0.4">
      <c r="C87" s="113" t="s">
        <v>104</v>
      </c>
      <c r="D87" s="65">
        <f>+D82+D86</f>
        <v>0</v>
      </c>
      <c r="E87" s="65">
        <f t="shared" ref="E87:I87" si="12">+E82+E86</f>
        <v>0</v>
      </c>
      <c r="F87" s="65">
        <f t="shared" si="12"/>
        <v>0</v>
      </c>
      <c r="G87" s="65">
        <f t="shared" si="12"/>
        <v>0</v>
      </c>
      <c r="H87" s="65">
        <f t="shared" si="12"/>
        <v>0</v>
      </c>
      <c r="I87" s="116">
        <f t="shared" si="12"/>
        <v>0</v>
      </c>
      <c r="P87" s="41"/>
      <c r="Q87" s="41"/>
      <c r="R87" s="41"/>
      <c r="S87" s="41"/>
      <c r="T87" s="1"/>
      <c r="U87" s="1"/>
      <c r="V87" s="1"/>
      <c r="W87" s="1"/>
      <c r="X87" s="1"/>
      <c r="Y87" s="1"/>
      <c r="Z87" s="1"/>
      <c r="AA87" s="1"/>
    </row>
    <row r="88" spans="3:27" ht="15.75" customHeight="1" thickBot="1" x14ac:dyDescent="0.4">
      <c r="C88" s="66"/>
      <c r="D88" s="67"/>
      <c r="E88" s="67"/>
      <c r="F88" s="67"/>
      <c r="G88" s="67"/>
      <c r="H88" s="67"/>
      <c r="I88" s="68"/>
      <c r="P88" s="41"/>
      <c r="Q88" s="41"/>
      <c r="R88" s="41"/>
      <c r="S88" s="41"/>
      <c r="T88" s="1"/>
      <c r="U88" s="1"/>
      <c r="V88" s="1"/>
      <c r="W88" s="1"/>
      <c r="X88" s="1"/>
      <c r="Y88" s="1"/>
      <c r="Z88" s="1"/>
      <c r="AA88" s="1"/>
    </row>
    <row r="89" spans="3:27" ht="15.75" customHeight="1" thickBot="1" x14ac:dyDescent="0.4">
      <c r="C89" s="445" t="s">
        <v>71</v>
      </c>
      <c r="D89" s="446"/>
      <c r="E89" s="446"/>
      <c r="F89" s="446"/>
      <c r="G89" s="446"/>
      <c r="H89" s="446"/>
      <c r="I89" s="447"/>
      <c r="P89" s="1"/>
      <c r="Q89" s="1"/>
      <c r="R89" s="1"/>
      <c r="S89" s="1"/>
      <c r="T89" s="1"/>
      <c r="U89" s="1"/>
      <c r="V89" s="1"/>
      <c r="W89" s="1"/>
      <c r="X89" s="1"/>
      <c r="Y89" s="1"/>
      <c r="Z89" s="1"/>
      <c r="AA89" s="1"/>
    </row>
    <row r="90" spans="3:27" ht="15.75" customHeight="1" x14ac:dyDescent="0.3">
      <c r="C90" s="105" t="s">
        <v>88</v>
      </c>
      <c r="D90" s="118" t="s">
        <v>105</v>
      </c>
      <c r="E90" s="105" t="s">
        <v>106</v>
      </c>
      <c r="F90" s="105" t="s">
        <v>107</v>
      </c>
      <c r="G90" s="105" t="s">
        <v>108</v>
      </c>
      <c r="H90" s="105" t="s">
        <v>109</v>
      </c>
      <c r="I90" s="106" t="s">
        <v>110</v>
      </c>
      <c r="J90" s="106"/>
      <c r="P90" s="1"/>
      <c r="Q90" s="1"/>
      <c r="R90" s="1"/>
      <c r="S90" s="1"/>
      <c r="T90" s="1"/>
      <c r="U90" s="1"/>
      <c r="V90" s="1"/>
      <c r="W90" s="1"/>
      <c r="X90" s="1"/>
      <c r="Y90" s="1"/>
      <c r="Z90" s="1"/>
      <c r="AA90" s="1"/>
    </row>
    <row r="91" spans="3:27" ht="15.75" customHeight="1" x14ac:dyDescent="0.3">
      <c r="C91" s="60" t="s">
        <v>95</v>
      </c>
      <c r="D91" s="60" t="s">
        <v>96</v>
      </c>
      <c r="E91" s="60" t="s">
        <v>96</v>
      </c>
      <c r="F91" s="60" t="s">
        <v>96</v>
      </c>
      <c r="G91" s="60" t="s">
        <v>96</v>
      </c>
      <c r="H91" s="60" t="s">
        <v>96</v>
      </c>
      <c r="I91" s="103" t="s">
        <v>96</v>
      </c>
      <c r="J91" s="103" t="s">
        <v>96</v>
      </c>
      <c r="P91" s="1"/>
      <c r="Q91" s="1"/>
      <c r="R91" s="1"/>
      <c r="S91" s="1"/>
      <c r="T91" s="1"/>
      <c r="U91" s="1"/>
      <c r="V91" s="1"/>
      <c r="W91" s="1"/>
      <c r="X91" s="1"/>
      <c r="Y91" s="1"/>
      <c r="Z91" s="1"/>
      <c r="AA91" s="1"/>
    </row>
    <row r="92" spans="3:27" ht="15.75" customHeight="1" x14ac:dyDescent="0.35">
      <c r="C92" s="61"/>
      <c r="D92" s="62"/>
      <c r="E92" s="62"/>
      <c r="F92" s="62"/>
      <c r="G92" s="62"/>
      <c r="H92" s="62"/>
      <c r="I92" s="104"/>
      <c r="J92" s="104"/>
      <c r="P92" s="1"/>
      <c r="Q92" s="1"/>
      <c r="R92" s="1"/>
      <c r="S92" s="1"/>
      <c r="T92" s="1"/>
      <c r="U92" s="1"/>
      <c r="V92" s="1"/>
      <c r="W92" s="1"/>
      <c r="X92" s="1"/>
      <c r="Y92" s="1"/>
      <c r="Z92" s="1"/>
      <c r="AA92" s="1"/>
    </row>
    <row r="93" spans="3:27" ht="15.75" customHeight="1" x14ac:dyDescent="0.35">
      <c r="C93" s="61"/>
      <c r="D93" s="62"/>
      <c r="E93" s="62"/>
      <c r="F93" s="62"/>
      <c r="G93" s="62"/>
      <c r="H93" s="62"/>
      <c r="I93" s="104"/>
      <c r="J93" s="104"/>
      <c r="P93" s="1"/>
      <c r="Q93" s="1"/>
      <c r="R93" s="1"/>
      <c r="S93" s="1"/>
      <c r="T93" s="1"/>
      <c r="U93" s="1"/>
      <c r="V93" s="1"/>
      <c r="W93" s="1"/>
      <c r="X93" s="1"/>
      <c r="Y93" s="1"/>
      <c r="Z93" s="1"/>
      <c r="AA93" s="1"/>
    </row>
    <row r="94" spans="3:27" ht="15.75" customHeight="1" x14ac:dyDescent="0.35">
      <c r="C94" s="61"/>
      <c r="D94" s="62"/>
      <c r="E94" s="62"/>
      <c r="F94" s="62"/>
      <c r="G94" s="62"/>
      <c r="H94" s="62"/>
      <c r="I94" s="104"/>
      <c r="J94" s="104"/>
      <c r="P94" s="1"/>
      <c r="Q94" s="1"/>
      <c r="R94" s="1"/>
      <c r="S94" s="1"/>
      <c r="T94" s="1"/>
      <c r="U94" s="1"/>
      <c r="V94" s="1"/>
      <c r="W94" s="1"/>
      <c r="X94" s="1"/>
      <c r="Y94" s="1"/>
      <c r="Z94" s="1"/>
      <c r="AA94" s="1"/>
    </row>
    <row r="95" spans="3:27" ht="15.75" customHeight="1" x14ac:dyDescent="0.35">
      <c r="C95" s="61"/>
      <c r="D95" s="62"/>
      <c r="E95" s="62"/>
      <c r="F95" s="62"/>
      <c r="G95" s="62"/>
      <c r="H95" s="62"/>
      <c r="I95" s="104"/>
      <c r="J95" s="104"/>
      <c r="P95" s="1"/>
      <c r="Q95" s="1"/>
      <c r="R95" s="1"/>
      <c r="S95" s="1"/>
      <c r="T95" s="1"/>
      <c r="U95" s="1"/>
      <c r="V95" s="1"/>
      <c r="W95" s="1"/>
      <c r="X95" s="1"/>
      <c r="Y95" s="1"/>
      <c r="Z95" s="1"/>
      <c r="AA95" s="1"/>
    </row>
    <row r="96" spans="3:27" ht="15.75" customHeight="1" x14ac:dyDescent="0.35">
      <c r="C96" s="61"/>
      <c r="D96" s="62"/>
      <c r="E96" s="62"/>
      <c r="F96" s="62"/>
      <c r="G96" s="62"/>
      <c r="H96" s="62"/>
      <c r="I96" s="104"/>
      <c r="J96" s="104"/>
      <c r="P96" s="1"/>
      <c r="Q96" s="1"/>
      <c r="R96" s="1"/>
      <c r="S96" s="1"/>
      <c r="T96" s="1"/>
      <c r="U96" s="1"/>
      <c r="V96" s="1"/>
      <c r="W96" s="1"/>
      <c r="X96" s="1"/>
      <c r="Y96" s="1"/>
      <c r="Z96" s="1"/>
      <c r="AA96" s="1"/>
    </row>
    <row r="97" spans="2:27" ht="15.75" customHeight="1" x14ac:dyDescent="0.35">
      <c r="C97" s="107" t="s">
        <v>97</v>
      </c>
      <c r="D97" s="108">
        <f>SUM(D92:D96)</f>
        <v>0</v>
      </c>
      <c r="E97" s="108">
        <f t="shared" ref="E97:I97" si="13">SUM(E92:E96)</f>
        <v>0</v>
      </c>
      <c r="F97" s="108">
        <f t="shared" si="13"/>
        <v>0</v>
      </c>
      <c r="G97" s="108">
        <f t="shared" si="13"/>
        <v>0</v>
      </c>
      <c r="H97" s="108">
        <f t="shared" si="13"/>
        <v>0</v>
      </c>
      <c r="I97" s="109">
        <f t="shared" si="13"/>
        <v>0</v>
      </c>
      <c r="J97" s="109">
        <f t="shared" ref="J97" si="14">SUM(J92:J96)</f>
        <v>0</v>
      </c>
      <c r="P97" s="1"/>
      <c r="Q97" s="1"/>
      <c r="R97" s="1"/>
      <c r="S97" s="1"/>
      <c r="T97" s="1"/>
      <c r="U97" s="1"/>
      <c r="V97" s="1"/>
      <c r="W97" s="1"/>
      <c r="X97" s="1"/>
      <c r="Y97" s="1"/>
      <c r="Z97" s="1"/>
      <c r="AA97" s="1"/>
    </row>
    <row r="98" spans="2:27" ht="15.75" customHeight="1" thickBot="1" x14ac:dyDescent="0.4">
      <c r="C98" s="58"/>
      <c r="D98" s="58"/>
      <c r="E98" s="58"/>
      <c r="F98" s="58"/>
      <c r="G98" s="58"/>
      <c r="H98" s="58"/>
      <c r="I98" s="58"/>
      <c r="J98" s="58"/>
      <c r="P98" s="1"/>
      <c r="Q98" s="1"/>
      <c r="R98" s="1"/>
      <c r="S98" s="1"/>
      <c r="T98" s="1"/>
      <c r="U98" s="1"/>
      <c r="V98" s="1"/>
      <c r="W98" s="1"/>
      <c r="X98" s="1"/>
      <c r="Y98" s="1"/>
      <c r="Z98" s="1"/>
      <c r="AA98" s="1"/>
    </row>
    <row r="99" spans="2:27" ht="15.75" customHeight="1" x14ac:dyDescent="0.3">
      <c r="C99" s="110" t="s">
        <v>88</v>
      </c>
      <c r="D99" s="69" t="s">
        <v>105</v>
      </c>
      <c r="E99" s="63" t="s">
        <v>106</v>
      </c>
      <c r="F99" s="63" t="s">
        <v>107</v>
      </c>
      <c r="G99" s="63" t="s">
        <v>108</v>
      </c>
      <c r="H99" s="63" t="s">
        <v>109</v>
      </c>
      <c r="I99" s="114" t="s">
        <v>110</v>
      </c>
      <c r="J99" s="114"/>
      <c r="P99" s="1"/>
      <c r="Q99" s="1"/>
      <c r="R99" s="1"/>
      <c r="S99" s="1"/>
      <c r="T99" s="1"/>
      <c r="U99" s="1"/>
      <c r="V99" s="1"/>
      <c r="W99" s="1"/>
      <c r="X99" s="1"/>
      <c r="Y99" s="1"/>
      <c r="Z99" s="1"/>
      <c r="AA99" s="1"/>
    </row>
    <row r="100" spans="2:27" ht="15.75" customHeight="1" x14ac:dyDescent="0.3">
      <c r="C100" s="111" t="s">
        <v>95</v>
      </c>
      <c r="D100" s="60" t="s">
        <v>96</v>
      </c>
      <c r="E100" s="60" t="s">
        <v>96</v>
      </c>
      <c r="F100" s="60" t="s">
        <v>96</v>
      </c>
      <c r="G100" s="60" t="s">
        <v>96</v>
      </c>
      <c r="H100" s="60" t="s">
        <v>96</v>
      </c>
      <c r="I100" s="103" t="s">
        <v>96</v>
      </c>
      <c r="J100" s="103" t="s">
        <v>96</v>
      </c>
      <c r="P100" s="1"/>
      <c r="Q100" s="1"/>
      <c r="R100" s="1"/>
      <c r="S100" s="1"/>
      <c r="T100" s="1"/>
      <c r="U100" s="1"/>
      <c r="V100" s="1"/>
      <c r="W100" s="1"/>
      <c r="X100" s="1"/>
      <c r="Y100" s="1"/>
      <c r="Z100" s="1"/>
      <c r="AA100" s="1"/>
    </row>
    <row r="101" spans="2:27" ht="15.75" customHeight="1" thickBot="1" x14ac:dyDescent="0.4">
      <c r="C101" s="112"/>
      <c r="D101" s="70"/>
      <c r="E101" s="70"/>
      <c r="F101" s="70"/>
      <c r="G101" s="70"/>
      <c r="H101" s="70"/>
      <c r="I101" s="119"/>
      <c r="J101" s="119"/>
      <c r="P101" s="1"/>
      <c r="Q101" s="1"/>
      <c r="R101" s="1"/>
      <c r="S101" s="1"/>
      <c r="T101" s="1"/>
      <c r="U101" s="1"/>
      <c r="V101" s="1"/>
      <c r="W101" s="1"/>
      <c r="X101" s="1"/>
      <c r="Y101" s="1"/>
      <c r="Z101" s="1"/>
      <c r="AA101" s="1"/>
    </row>
    <row r="102" spans="2:27" ht="15.75" customHeight="1" thickBot="1" x14ac:dyDescent="0.4">
      <c r="B102" s="1"/>
      <c r="C102" s="113" t="s">
        <v>104</v>
      </c>
      <c r="D102" s="71">
        <f>+D97+E101</f>
        <v>0</v>
      </c>
      <c r="E102" s="71">
        <f t="shared" ref="E102:J102" si="15">+E97+E101</f>
        <v>0</v>
      </c>
      <c r="F102" s="71">
        <f t="shared" si="15"/>
        <v>0</v>
      </c>
      <c r="G102" s="71">
        <f t="shared" si="15"/>
        <v>0</v>
      </c>
      <c r="H102" s="71">
        <f t="shared" si="15"/>
        <v>0</v>
      </c>
      <c r="I102" s="120">
        <f t="shared" si="15"/>
        <v>0</v>
      </c>
      <c r="J102" s="120">
        <f t="shared" si="15"/>
        <v>0</v>
      </c>
      <c r="K102" s="1"/>
      <c r="L102" s="1"/>
      <c r="M102" s="1"/>
      <c r="N102" s="1"/>
      <c r="O102" s="1"/>
      <c r="P102" s="1"/>
      <c r="Q102" s="1"/>
      <c r="R102" s="1"/>
      <c r="S102" s="1"/>
      <c r="T102" s="1"/>
      <c r="U102" s="1"/>
      <c r="V102" s="1"/>
      <c r="W102" s="1"/>
      <c r="X102" s="1"/>
      <c r="Y102" s="1"/>
      <c r="Z102" s="1"/>
      <c r="AA102" s="1"/>
    </row>
    <row r="103" spans="2:27" ht="15.75" customHeight="1" x14ac:dyDescent="0.3">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2:27" ht="15.75" customHeight="1" x14ac:dyDescent="0.3">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2:27" ht="15.75" customHeight="1" x14ac:dyDescent="0.3">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2:27" ht="15.75" customHeight="1" x14ac:dyDescent="0.3">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2:27" ht="15.75" customHeight="1" x14ac:dyDescent="0.3">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2:27" ht="15.75" customHeight="1" x14ac:dyDescent="0.3">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2:27" ht="15.75" customHeight="1" x14ac:dyDescent="0.3">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2:27" ht="15.75" customHeight="1" x14ac:dyDescent="0.3">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2:27" ht="15.75" customHeight="1" x14ac:dyDescent="0.3">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2:27" ht="15.75" customHeight="1" x14ac:dyDescent="0.3">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2:27" ht="15.75" customHeight="1" x14ac:dyDescent="0.3">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2:27" ht="15.75" customHeight="1" x14ac:dyDescent="0.3">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2:27" ht="15.75" customHeight="1" x14ac:dyDescent="0.3">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2:27" ht="15.75" customHeight="1" x14ac:dyDescent="0.3">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2:27" ht="15.75" customHeight="1" x14ac:dyDescent="0.3">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2:27" ht="15.75" customHeight="1" x14ac:dyDescent="0.3">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2:27" ht="15.75" customHeight="1" x14ac:dyDescent="0.3">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2:27" ht="15.75" customHeight="1" x14ac:dyDescent="0.3">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2:27" ht="15.75" customHeight="1" x14ac:dyDescent="0.3">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2:27" ht="15.75" customHeight="1" x14ac:dyDescent="0.3">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2:27" ht="15.75" customHeight="1" x14ac:dyDescent="0.3">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2:27" ht="15.75" customHeight="1" x14ac:dyDescent="0.3">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2:27" ht="15.75" customHeight="1" x14ac:dyDescent="0.3">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2:27" ht="15.75" customHeight="1" x14ac:dyDescent="0.3">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2:27" ht="15.75" customHeight="1" x14ac:dyDescent="0.3">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2:27" ht="15.75" customHeight="1" x14ac:dyDescent="0.3">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2:27" ht="15.75" customHeight="1" x14ac:dyDescent="0.3">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2:27" ht="15.75" customHeight="1" x14ac:dyDescent="0.3">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2:27" ht="15.75" customHeight="1" x14ac:dyDescent="0.3">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2:27" ht="15.75" customHeight="1" x14ac:dyDescent="0.3">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2:27" ht="15.75" customHeight="1" x14ac:dyDescent="0.3">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2:27" ht="15.75" customHeight="1" x14ac:dyDescent="0.3">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2:27" ht="15.75" customHeight="1" x14ac:dyDescent="0.3">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2:27" ht="15.75" customHeight="1" x14ac:dyDescent="0.3">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2:27" ht="15.75" customHeight="1" x14ac:dyDescent="0.3">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2:27" ht="15.75" customHeight="1" x14ac:dyDescent="0.3">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2:27" ht="15.75" customHeight="1" x14ac:dyDescent="0.3">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2:27" ht="15.75" customHeight="1" x14ac:dyDescent="0.3">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2:27" ht="15.75" customHeight="1" x14ac:dyDescent="0.3">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2:27" ht="15.75" customHeight="1" x14ac:dyDescent="0.3">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2:27" ht="15.75" customHeight="1" x14ac:dyDescent="0.3">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2:27" ht="15.75" customHeight="1" x14ac:dyDescent="0.3">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2:27" ht="15.75" customHeight="1" x14ac:dyDescent="0.3">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2:27" ht="15.75" customHeight="1" x14ac:dyDescent="0.3">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2:27" ht="15.75" customHeight="1" x14ac:dyDescent="0.3">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2:27" ht="15.75" customHeight="1" x14ac:dyDescent="0.3">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2:27" ht="15.75" customHeight="1" x14ac:dyDescent="0.3">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2:27" ht="15.75" customHeight="1" x14ac:dyDescent="0.3">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2:27" ht="15.75" customHeight="1" x14ac:dyDescent="0.3">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2:27" ht="15.75" customHeight="1" x14ac:dyDescent="0.3">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2:27" ht="15.75" customHeight="1" x14ac:dyDescent="0.3">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2:27" ht="15.75" customHeight="1" x14ac:dyDescent="0.3">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2:27" ht="15.75" customHeight="1" x14ac:dyDescent="0.3">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2:27" ht="15.75" customHeight="1" x14ac:dyDescent="0.3">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2:27" ht="15.75" customHeight="1" x14ac:dyDescent="0.3">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2:27" ht="15.75" customHeight="1" x14ac:dyDescent="0.3">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2:27" ht="15.75" customHeight="1" x14ac:dyDescent="0.3">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2:27" ht="15.75" customHeight="1" x14ac:dyDescent="0.3">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2:27" ht="15.75" customHeight="1" x14ac:dyDescent="0.3">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2:27" ht="15.75" customHeight="1" x14ac:dyDescent="0.3">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2:27" ht="15.75" customHeight="1" x14ac:dyDescent="0.3">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2:27" ht="15.75" customHeight="1" x14ac:dyDescent="0.3">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2:27" ht="15.75" customHeight="1" x14ac:dyDescent="0.3">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2:27" ht="15.75" customHeight="1" x14ac:dyDescent="0.3">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2:27" ht="15.75" customHeight="1" x14ac:dyDescent="0.3">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2:27" ht="15.75" customHeight="1" x14ac:dyDescent="0.3">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2:27" ht="15.75" customHeight="1" x14ac:dyDescent="0.3">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2:27" ht="15.75" customHeight="1" x14ac:dyDescent="0.3">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2:27" ht="15.75" customHeight="1" x14ac:dyDescent="0.3">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2:27" ht="15.75" customHeight="1" x14ac:dyDescent="0.3">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2:27" ht="15.75" customHeight="1" x14ac:dyDescent="0.3">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2:27" ht="15.75" customHeight="1" x14ac:dyDescent="0.3">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2:27" ht="15.75" customHeight="1" x14ac:dyDescent="0.3">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2:27" ht="15.75" customHeight="1" x14ac:dyDescent="0.3">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2:27" ht="15.75" customHeight="1" x14ac:dyDescent="0.3">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2:27" ht="15.75" customHeight="1" x14ac:dyDescent="0.3">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2:27" ht="15.75" customHeight="1" x14ac:dyDescent="0.3">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2:27" ht="15.75" customHeight="1" x14ac:dyDescent="0.3">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2:27" ht="15.75" customHeight="1" x14ac:dyDescent="0.3">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2:27" ht="15.75" customHeight="1" x14ac:dyDescent="0.3">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2:27" ht="15.75" customHeight="1" x14ac:dyDescent="0.3">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2:27" ht="15.75" customHeight="1" x14ac:dyDescent="0.3">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2:27" ht="15.75" customHeight="1" x14ac:dyDescent="0.3">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2:27" ht="15.75" customHeight="1" x14ac:dyDescent="0.3">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2:27" ht="15.75" customHeight="1" x14ac:dyDescent="0.3">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2:27" ht="15.75" customHeight="1" x14ac:dyDescent="0.3">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2:27" ht="15.75" customHeight="1" x14ac:dyDescent="0.3">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2:27" ht="15.75" customHeight="1" x14ac:dyDescent="0.3">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2:27" ht="15.75" customHeight="1" x14ac:dyDescent="0.3">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2:27" ht="15.75" customHeight="1" x14ac:dyDescent="0.3">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2:27" ht="15.75" customHeight="1" x14ac:dyDescent="0.3">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2:27" ht="15.75" customHeight="1" x14ac:dyDescent="0.3">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2:27" ht="15.75" customHeight="1" x14ac:dyDescent="0.3">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2:27" ht="15.75" customHeight="1" x14ac:dyDescent="0.3">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2:27" ht="15.75" customHeight="1" x14ac:dyDescent="0.3">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2:27" ht="15.75" customHeight="1" x14ac:dyDescent="0.3">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2:27" ht="15.75" customHeight="1" x14ac:dyDescent="0.3">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2:27" ht="15.75" customHeight="1" x14ac:dyDescent="0.3">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2:27" ht="15.75" customHeight="1" x14ac:dyDescent="0.3">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2:27" ht="15.75" customHeight="1" x14ac:dyDescent="0.3">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2:27" ht="15.75" customHeight="1" x14ac:dyDescent="0.3">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2:27" ht="15.75" customHeight="1" x14ac:dyDescent="0.3">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2:27" ht="15.75" customHeight="1" x14ac:dyDescent="0.3">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2:27" ht="15.75" customHeight="1" x14ac:dyDescent="0.3">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2:27" ht="15.75" customHeight="1" x14ac:dyDescent="0.3">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2:27" ht="15.75" customHeight="1" x14ac:dyDescent="0.3">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2:27" ht="15.75" customHeight="1" x14ac:dyDescent="0.3">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2:27" ht="15.75" customHeight="1" x14ac:dyDescent="0.3">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2:27" ht="15.75" customHeight="1" x14ac:dyDescent="0.3">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2:27" ht="15.75" customHeight="1" x14ac:dyDescent="0.3">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2:27" ht="15.75" customHeight="1" x14ac:dyDescent="0.3">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2:27" ht="15.75" customHeight="1" x14ac:dyDescent="0.3">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2:27" ht="15.75" customHeight="1" x14ac:dyDescent="0.3">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2:27" ht="15.75" customHeight="1" x14ac:dyDescent="0.3">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2:27" ht="15.75" customHeight="1" x14ac:dyDescent="0.3">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2:27" ht="15.75" customHeight="1" x14ac:dyDescent="0.3">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2:27" ht="15.75" customHeight="1" x14ac:dyDescent="0.3">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2:27" ht="15.75" customHeight="1" x14ac:dyDescent="0.3">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2:27" ht="15.75" customHeight="1" x14ac:dyDescent="0.3">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2:27" ht="15.75" customHeight="1" x14ac:dyDescent="0.3">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2:27" ht="15.75" customHeight="1" x14ac:dyDescent="0.3">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2:27" ht="15.75" customHeight="1" x14ac:dyDescent="0.3">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ht="15.75" customHeight="1" x14ac:dyDescent="0.3">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ht="15.75" customHeight="1" x14ac:dyDescent="0.3">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ht="15.75" customHeight="1" x14ac:dyDescent="0.3">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ht="15.75" customHeight="1" x14ac:dyDescent="0.3">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ht="15.75" customHeight="1" x14ac:dyDescent="0.3">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ht="15.75" customHeight="1" x14ac:dyDescent="0.3">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ht="15.75" customHeight="1" x14ac:dyDescent="0.3">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ht="15.75" customHeight="1" x14ac:dyDescent="0.3">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ht="15.75" customHeight="1" x14ac:dyDescent="0.3">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ht="15.75" customHeight="1" x14ac:dyDescent="0.3">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ht="15.75" customHeight="1" x14ac:dyDescent="0.3">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ht="15.75" customHeight="1" x14ac:dyDescent="0.3">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ht="15.75" customHeight="1" x14ac:dyDescent="0.3">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ht="15.75" customHeight="1" x14ac:dyDescent="0.3">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2:27" ht="15.75" customHeight="1" x14ac:dyDescent="0.3">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2:27" ht="15.75" customHeight="1" x14ac:dyDescent="0.3">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2:27" ht="15.75" customHeight="1" x14ac:dyDescent="0.3">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2:27" ht="15.75" customHeight="1" x14ac:dyDescent="0.3">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2:27" ht="15.75" customHeight="1" x14ac:dyDescent="0.3">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2:27" ht="15.75" customHeight="1" x14ac:dyDescent="0.3">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2:27" ht="15.75" customHeight="1" x14ac:dyDescent="0.3">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2:27" ht="15.75" customHeight="1" x14ac:dyDescent="0.3">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2:27" ht="15.75" customHeight="1" x14ac:dyDescent="0.3">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2:27" ht="15.75" customHeight="1" x14ac:dyDescent="0.3">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2:27" ht="15.75" customHeight="1" x14ac:dyDescent="0.3">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2:27" ht="15.75" customHeight="1" x14ac:dyDescent="0.3">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2:27" ht="15.75" customHeight="1" x14ac:dyDescent="0.3">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2:27" ht="15.75" customHeight="1" x14ac:dyDescent="0.3">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2:27" ht="15.75" customHeight="1" x14ac:dyDescent="0.3">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2:27" ht="15.75" customHeight="1" x14ac:dyDescent="0.3">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2:27" ht="15.75" customHeight="1" x14ac:dyDescent="0.3">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2:27" ht="15.75" customHeight="1" x14ac:dyDescent="0.3">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2:27" ht="15.75" customHeight="1" x14ac:dyDescent="0.3">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2:27" ht="15.75" customHeight="1" x14ac:dyDescent="0.3">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2:27" ht="15.75" customHeight="1" x14ac:dyDescent="0.3">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2:27" ht="15.75" customHeight="1" x14ac:dyDescent="0.3">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2:27" ht="15.75" customHeight="1" x14ac:dyDescent="0.3">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2:27" ht="15.75" customHeight="1" x14ac:dyDescent="0.3">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2:27" ht="15.75" customHeight="1" x14ac:dyDescent="0.3">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2:27" ht="15.75" customHeight="1" x14ac:dyDescent="0.3">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2:27" ht="15.75" customHeight="1" x14ac:dyDescent="0.3">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2:27" ht="15.75" customHeight="1" x14ac:dyDescent="0.3">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2:27" ht="15.75" customHeight="1" x14ac:dyDescent="0.3">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2:27" ht="15.75" customHeight="1" x14ac:dyDescent="0.3">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2:27" ht="15.75" customHeight="1" x14ac:dyDescent="0.3">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2:27" ht="15.75" customHeight="1" x14ac:dyDescent="0.3">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2:27" ht="15.75" customHeight="1" x14ac:dyDescent="0.3">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2:27" ht="15.75" customHeight="1" x14ac:dyDescent="0.3">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2:27" ht="15.75" customHeight="1" x14ac:dyDescent="0.3">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2:27" ht="15.75" customHeight="1" x14ac:dyDescent="0.3">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2:27" ht="15.75" customHeight="1" x14ac:dyDescent="0.3">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2:27" ht="15.75" customHeight="1" x14ac:dyDescent="0.3">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2:27" ht="15.75" customHeight="1" x14ac:dyDescent="0.3">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2:27" ht="15.75" customHeight="1" x14ac:dyDescent="0.3">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2:27" ht="15.75" customHeight="1" x14ac:dyDescent="0.3">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2:27" ht="15.75" customHeight="1" x14ac:dyDescent="0.3">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2:27" ht="15.75" customHeight="1" x14ac:dyDescent="0.3">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2:27" ht="15.75" customHeight="1" x14ac:dyDescent="0.3">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2:27" ht="15.75" customHeight="1" x14ac:dyDescent="0.3">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2:27" ht="15.75" customHeight="1" x14ac:dyDescent="0.3">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2:27" ht="15.75" customHeight="1" x14ac:dyDescent="0.3">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2:27" ht="15.75" customHeight="1" x14ac:dyDescent="0.3">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2:27" ht="15.75" customHeight="1" x14ac:dyDescent="0.3">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2:27" ht="15.75" customHeight="1" x14ac:dyDescent="0.3">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2:27" ht="15.75" customHeight="1" x14ac:dyDescent="0.3">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2:27" ht="15.75" customHeight="1" x14ac:dyDescent="0.3">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2:27" ht="15.75" customHeight="1" x14ac:dyDescent="0.3">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2:27" ht="15.75" customHeight="1" x14ac:dyDescent="0.3">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2:27" ht="15.75" customHeight="1" x14ac:dyDescent="0.3">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2:27" ht="15.75" customHeight="1" x14ac:dyDescent="0.3">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2:27" ht="15.75" customHeight="1" x14ac:dyDescent="0.3">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2:27" ht="15.75" customHeight="1" x14ac:dyDescent="0.3">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2:27" ht="15.75" customHeight="1" x14ac:dyDescent="0.3">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2:27" ht="15.75" customHeight="1" x14ac:dyDescent="0.3">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2:27" ht="15.75" customHeight="1" x14ac:dyDescent="0.3">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2:27" ht="15.75" customHeight="1" x14ac:dyDescent="0.3">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2:27" ht="15.75" customHeight="1" x14ac:dyDescent="0.3">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2:27" ht="15.75" customHeight="1" x14ac:dyDescent="0.3">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2:27" ht="15.75" customHeight="1" x14ac:dyDescent="0.3">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2:27" ht="15.75" customHeight="1" x14ac:dyDescent="0.3">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2:27" ht="15.75" customHeight="1" x14ac:dyDescent="0.3">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2:27" ht="15.75" customHeight="1" x14ac:dyDescent="0.3">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2:27" ht="15.75" customHeight="1" x14ac:dyDescent="0.3">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2:27" ht="15.75" customHeight="1" x14ac:dyDescent="0.3">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2:27" ht="15.75" customHeight="1" x14ac:dyDescent="0.3">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2:27" ht="15.75" customHeight="1" x14ac:dyDescent="0.3">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2:27" ht="15.75" customHeight="1" x14ac:dyDescent="0.3">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2:27" ht="15.75" customHeight="1" x14ac:dyDescent="0.3">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2:27" ht="15.75" customHeight="1" x14ac:dyDescent="0.3">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2:27" ht="15.75" customHeight="1" x14ac:dyDescent="0.3">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2:27" ht="15.75" customHeight="1" x14ac:dyDescent="0.3">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2:27" ht="15.75" customHeight="1" x14ac:dyDescent="0.3">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2:27" ht="15.75" customHeight="1" x14ac:dyDescent="0.3">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2:27" ht="15.75" customHeight="1" x14ac:dyDescent="0.3">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2:27" ht="15.75" customHeight="1" x14ac:dyDescent="0.3">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2:27" ht="15.75" customHeight="1" x14ac:dyDescent="0.3">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2:27" ht="15.75" customHeight="1" x14ac:dyDescent="0.3">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2:27" ht="15.75" customHeight="1" x14ac:dyDescent="0.3">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2:27" ht="15.75" customHeight="1" x14ac:dyDescent="0.3">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2:27" ht="15.75" customHeight="1" x14ac:dyDescent="0.3">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2:27" ht="15.75" customHeight="1" x14ac:dyDescent="0.3">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2:27" ht="15.75" customHeight="1" x14ac:dyDescent="0.3">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2:27" ht="15.75" customHeight="1" x14ac:dyDescent="0.3">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2:27" ht="15.75" customHeight="1" x14ac:dyDescent="0.3">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2:27" ht="15.75" customHeight="1" x14ac:dyDescent="0.3">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2:27" ht="15.75" customHeight="1" x14ac:dyDescent="0.3">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2:27" ht="15.75" customHeight="1" x14ac:dyDescent="0.3">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2:27" ht="15.75" customHeight="1" x14ac:dyDescent="0.3">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2:27" ht="15.75" customHeight="1" x14ac:dyDescent="0.3">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2:27" ht="15.75" customHeight="1" x14ac:dyDescent="0.3">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2:27" ht="15.75" customHeight="1" x14ac:dyDescent="0.3">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2:27" ht="15.75" customHeight="1" x14ac:dyDescent="0.3">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2:27" ht="15.75" customHeight="1" x14ac:dyDescent="0.3">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2:27" ht="15.75" customHeight="1" x14ac:dyDescent="0.3">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2:27" ht="15.75" customHeight="1" x14ac:dyDescent="0.3">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2:27" ht="15.75" customHeight="1" x14ac:dyDescent="0.3">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2:27" ht="15.75" customHeight="1" x14ac:dyDescent="0.3">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2:27" ht="15.75" customHeight="1" x14ac:dyDescent="0.3">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2:27" ht="15.75" customHeight="1" x14ac:dyDescent="0.3">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2:27" ht="15.75" customHeight="1" x14ac:dyDescent="0.3">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2:27" ht="15.75" customHeight="1" x14ac:dyDescent="0.3">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2:27" ht="15.75" customHeight="1" x14ac:dyDescent="0.3">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2:27" ht="15.75" customHeight="1" x14ac:dyDescent="0.3">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2:27" ht="15.75" customHeight="1" x14ac:dyDescent="0.3">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2:27" ht="15.75" customHeight="1" x14ac:dyDescent="0.3">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2:27" ht="15.75" customHeight="1" x14ac:dyDescent="0.3">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2:27" ht="15.75" customHeight="1" x14ac:dyDescent="0.3">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2:27" ht="15.75" customHeight="1" x14ac:dyDescent="0.3">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2:27" ht="15.75" customHeight="1" x14ac:dyDescent="0.3">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2:27" ht="15.75" customHeight="1" x14ac:dyDescent="0.3">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2:27" ht="15.75" customHeight="1" x14ac:dyDescent="0.3">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2:27" ht="15.75" customHeight="1" x14ac:dyDescent="0.3">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2:27" ht="15.75" customHeight="1" x14ac:dyDescent="0.3">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2:27" ht="15.75" customHeight="1" x14ac:dyDescent="0.3">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2:27" ht="15.75" customHeight="1" x14ac:dyDescent="0.3">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2:27" ht="15.75" customHeight="1" x14ac:dyDescent="0.3">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2:27" ht="15.75" customHeight="1" x14ac:dyDescent="0.3">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2:27" ht="15.75" customHeight="1" x14ac:dyDescent="0.3">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2:27" ht="15.75" customHeight="1" x14ac:dyDescent="0.3">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2:27" ht="15.75" customHeight="1" x14ac:dyDescent="0.3">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2:27" ht="15.75" customHeight="1" x14ac:dyDescent="0.3">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2:27" ht="15.75" customHeight="1" x14ac:dyDescent="0.3">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2:27" ht="15.75" customHeight="1" x14ac:dyDescent="0.3">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2:27" ht="15.75" customHeight="1" x14ac:dyDescent="0.3">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2:27" ht="15.75" customHeight="1" x14ac:dyDescent="0.3">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2:27" ht="15.75" customHeight="1" x14ac:dyDescent="0.3">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2:27" ht="15.75" customHeight="1" x14ac:dyDescent="0.3">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2:27" ht="15.75" customHeight="1" x14ac:dyDescent="0.3">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2:27" ht="15.75" customHeight="1" x14ac:dyDescent="0.3">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2:27" ht="15.75" customHeight="1" x14ac:dyDescent="0.3">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2:27" ht="15.75" customHeight="1" x14ac:dyDescent="0.3">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2:27" ht="15.75" customHeight="1" x14ac:dyDescent="0.3">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2:27" ht="15.75" customHeight="1" x14ac:dyDescent="0.3">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2:27" ht="15.75" customHeight="1" x14ac:dyDescent="0.3">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2:27" ht="15.75" customHeight="1" x14ac:dyDescent="0.3">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2:27" ht="15.75" customHeight="1" x14ac:dyDescent="0.3">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2:27" ht="15.75" customHeight="1" x14ac:dyDescent="0.3">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2:27" ht="15.75" customHeight="1" x14ac:dyDescent="0.3">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2:27" ht="15.75" customHeight="1" x14ac:dyDescent="0.3">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2:27" ht="15.75" customHeight="1" x14ac:dyDescent="0.3">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2:27" ht="15.75" customHeight="1" x14ac:dyDescent="0.3">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2:27" ht="15.75" customHeight="1" x14ac:dyDescent="0.3">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2:27" ht="15.75" customHeight="1" x14ac:dyDescent="0.3">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2:27" ht="15.75" customHeight="1" x14ac:dyDescent="0.3">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2:27" ht="15.75" customHeight="1" x14ac:dyDescent="0.3">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2:27" ht="15.75" customHeight="1" x14ac:dyDescent="0.3">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2:27" ht="15.75" customHeight="1" x14ac:dyDescent="0.3">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2:27" ht="15.75" customHeight="1" x14ac:dyDescent="0.3">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2:27" ht="15.75" customHeight="1" x14ac:dyDescent="0.3">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2:27" ht="15.75" customHeight="1" x14ac:dyDescent="0.3">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2:27" ht="15.75" customHeight="1" x14ac:dyDescent="0.3">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2:27" ht="15.75" customHeight="1" x14ac:dyDescent="0.3">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2:27" ht="15.75" customHeight="1" x14ac:dyDescent="0.3">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2:27" ht="15.75" customHeight="1" x14ac:dyDescent="0.3">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2:27" ht="15.75" customHeight="1" x14ac:dyDescent="0.3">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2:27" ht="15.75" customHeight="1" x14ac:dyDescent="0.3">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2:27" ht="15.75" customHeight="1" x14ac:dyDescent="0.3">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2:27" ht="15.75" customHeight="1" x14ac:dyDescent="0.3">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2:27" ht="15.75" customHeight="1" x14ac:dyDescent="0.3">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2:27" ht="15.75" customHeight="1" x14ac:dyDescent="0.3">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2:27" ht="15.75" customHeight="1" x14ac:dyDescent="0.3">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2:27" ht="15.75" customHeight="1" x14ac:dyDescent="0.3">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2:27" ht="15.75" customHeight="1" x14ac:dyDescent="0.3">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2:27" ht="15.75" customHeight="1" x14ac:dyDescent="0.3">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2:27" ht="15.75" customHeight="1" x14ac:dyDescent="0.3">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2:27" ht="15.75" customHeight="1" x14ac:dyDescent="0.3">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2:27" ht="15.75" customHeight="1" x14ac:dyDescent="0.3">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2:27" ht="15.75" customHeight="1" x14ac:dyDescent="0.3">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2:27" ht="15.75" customHeight="1" x14ac:dyDescent="0.3">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2:27" ht="15.75" customHeight="1" x14ac:dyDescent="0.3">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2:27" ht="15.75" customHeight="1" x14ac:dyDescent="0.3">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2:27" ht="15.75" customHeight="1" x14ac:dyDescent="0.3">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2:27" ht="15.75" customHeight="1" x14ac:dyDescent="0.3">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2:27" ht="15.75" customHeight="1" x14ac:dyDescent="0.3">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2:27" ht="15.75" customHeight="1" x14ac:dyDescent="0.3">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2:27" ht="15.75" customHeight="1" x14ac:dyDescent="0.3">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2:27" ht="15.75" customHeight="1" x14ac:dyDescent="0.3">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2:27" ht="15.75" customHeight="1" x14ac:dyDescent="0.3">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2:27" ht="15.75" customHeight="1" x14ac:dyDescent="0.3">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2:27" ht="15.75" customHeight="1" x14ac:dyDescent="0.3">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2:27" ht="15.75" customHeight="1" x14ac:dyDescent="0.3">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2:27" ht="15.75" customHeight="1" x14ac:dyDescent="0.3">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2:27" ht="15.75" customHeight="1" x14ac:dyDescent="0.3">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2:27" ht="15.75" customHeight="1" x14ac:dyDescent="0.3">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2:27" ht="15.75" customHeight="1" x14ac:dyDescent="0.3">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2:27" ht="15.75" customHeight="1" x14ac:dyDescent="0.3">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2:27" ht="15.75" customHeight="1" x14ac:dyDescent="0.3">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2:27" ht="15.75" customHeight="1" x14ac:dyDescent="0.3">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2:27" ht="15.75" customHeight="1" x14ac:dyDescent="0.3">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2:27" ht="15.75" customHeight="1" x14ac:dyDescent="0.3">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2:27" ht="15.75" customHeight="1" x14ac:dyDescent="0.3">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2:27" ht="15.75" customHeight="1" x14ac:dyDescent="0.3">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2:27" ht="15.75" customHeight="1" x14ac:dyDescent="0.3">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2:27" ht="15.75" customHeight="1" x14ac:dyDescent="0.3">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2:27" ht="15.75" customHeight="1" x14ac:dyDescent="0.3">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2:27" ht="15.75" customHeight="1" x14ac:dyDescent="0.3">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2:27" ht="15.75" customHeight="1" x14ac:dyDescent="0.3">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2:27" ht="15.75" customHeight="1" x14ac:dyDescent="0.3">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2:27" ht="15.75" customHeight="1" x14ac:dyDescent="0.3">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2:27" ht="15.75" customHeight="1" x14ac:dyDescent="0.3">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2:27" ht="15.75" customHeight="1" x14ac:dyDescent="0.3">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2:27" ht="15.75" customHeight="1" x14ac:dyDescent="0.3">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2:27" ht="15.75" customHeight="1" x14ac:dyDescent="0.3">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2:27" ht="15.75" customHeight="1" x14ac:dyDescent="0.3">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2:27" ht="15.75" customHeight="1" x14ac:dyDescent="0.3">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2:27" ht="15.75" customHeight="1" x14ac:dyDescent="0.3">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2:27" ht="15.75" customHeight="1" x14ac:dyDescent="0.3">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2:27" ht="15.75" customHeight="1" x14ac:dyDescent="0.3">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2:27" ht="15.75" customHeight="1" x14ac:dyDescent="0.3">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2:27" ht="15.75" customHeight="1" x14ac:dyDescent="0.3">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2:27" ht="15.75" customHeight="1" x14ac:dyDescent="0.3">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2:27" ht="15.75" customHeight="1" x14ac:dyDescent="0.3">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2:27" ht="15.75" customHeight="1" x14ac:dyDescent="0.3">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2:27" ht="15.75" customHeight="1" x14ac:dyDescent="0.3">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2:27" ht="15.75" customHeight="1" x14ac:dyDescent="0.3">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2:27" ht="15.75" customHeight="1" x14ac:dyDescent="0.3">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2:27" ht="15.75" customHeight="1" x14ac:dyDescent="0.3">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2:27" ht="15.75" customHeight="1" x14ac:dyDescent="0.3">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2:27" ht="15.75" customHeight="1" x14ac:dyDescent="0.3">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2:27" ht="15.75" customHeight="1" x14ac:dyDescent="0.3">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2:27" ht="15.75" customHeight="1" x14ac:dyDescent="0.3">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2:27" ht="15.75" customHeight="1" x14ac:dyDescent="0.3">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2:27" ht="15.75" customHeight="1" x14ac:dyDescent="0.3">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2:27" ht="15.75" customHeight="1" x14ac:dyDescent="0.3">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2:27" ht="15.75" customHeight="1" x14ac:dyDescent="0.3">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2:27" ht="15.75" customHeight="1" x14ac:dyDescent="0.3">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2:27" ht="15.75" customHeight="1" x14ac:dyDescent="0.3">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2:27" ht="15.75" customHeight="1" x14ac:dyDescent="0.3">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2:27" ht="15.75" customHeight="1" x14ac:dyDescent="0.3">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2:27" ht="15.75" customHeight="1" x14ac:dyDescent="0.3">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2:27" ht="15.75" customHeight="1" x14ac:dyDescent="0.3">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2:27" ht="15.75" customHeight="1" x14ac:dyDescent="0.3">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2:27" ht="15.75" customHeight="1" x14ac:dyDescent="0.3">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2:27" ht="15.75" customHeight="1" x14ac:dyDescent="0.3">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2:27" ht="15.75" customHeight="1" x14ac:dyDescent="0.3">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2:27" ht="15.75" customHeight="1" x14ac:dyDescent="0.3">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2:27" ht="15.75" customHeight="1" x14ac:dyDescent="0.3">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2:27" ht="15.75" customHeight="1" x14ac:dyDescent="0.3">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2:27" ht="15.75" customHeight="1" x14ac:dyDescent="0.3">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2:27" ht="15.75" customHeight="1" x14ac:dyDescent="0.3">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2:27" ht="15.75" customHeight="1" x14ac:dyDescent="0.3">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2:27" ht="15.75" customHeight="1" x14ac:dyDescent="0.3">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2:27" ht="15.75" customHeight="1" x14ac:dyDescent="0.3">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2:27" ht="15.75" customHeight="1" x14ac:dyDescent="0.3">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2:27" ht="15.75" customHeight="1" x14ac:dyDescent="0.3">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2:27" ht="15.75" customHeight="1" x14ac:dyDescent="0.3">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2:27" ht="15.75" customHeight="1" x14ac:dyDescent="0.3">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2:27" ht="15.75" customHeight="1" x14ac:dyDescent="0.3">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2:27" ht="15.75" customHeight="1" x14ac:dyDescent="0.3">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2:27" ht="15.75" customHeight="1" x14ac:dyDescent="0.3">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2:27" ht="15.75" customHeight="1" x14ac:dyDescent="0.3">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2:27" ht="15.75" customHeight="1" x14ac:dyDescent="0.3">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2:27" ht="15.75" customHeight="1" x14ac:dyDescent="0.3">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2:27" ht="15.75" customHeight="1" x14ac:dyDescent="0.3">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2:27" ht="15.75" customHeight="1" x14ac:dyDescent="0.3">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2:27" ht="15.75" customHeight="1" x14ac:dyDescent="0.3">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2:27" ht="15.75" customHeight="1" x14ac:dyDescent="0.3">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2:27" ht="15.75" customHeight="1" x14ac:dyDescent="0.3">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2:27" ht="15.75" customHeight="1" x14ac:dyDescent="0.3">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2:27" ht="15.75" customHeight="1" x14ac:dyDescent="0.3">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2:27" ht="15.75" customHeight="1" x14ac:dyDescent="0.3">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2:27" ht="15.75" customHeight="1" x14ac:dyDescent="0.3">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2:27" ht="15.75" customHeight="1" x14ac:dyDescent="0.3">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2:27" ht="15.75" customHeight="1" x14ac:dyDescent="0.3">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2:27" ht="15.75" customHeight="1" x14ac:dyDescent="0.3">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2:27" ht="15.75" customHeight="1" x14ac:dyDescent="0.3">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2:27" ht="15.75" customHeight="1" x14ac:dyDescent="0.3">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2:27" ht="15.75" customHeight="1" x14ac:dyDescent="0.3">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2:27" ht="15.75" customHeight="1" x14ac:dyDescent="0.3">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2:27" ht="15.75" customHeight="1" x14ac:dyDescent="0.3">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2:27" ht="15.75" customHeight="1" x14ac:dyDescent="0.3">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2:27" ht="15.75" customHeight="1" x14ac:dyDescent="0.3">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2:27" ht="15.75" customHeight="1" x14ac:dyDescent="0.3">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2:27" ht="15.75" customHeight="1" x14ac:dyDescent="0.3">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2:27" ht="15.75" customHeight="1" x14ac:dyDescent="0.3">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2:27" ht="15.75" customHeight="1" x14ac:dyDescent="0.3">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2:27" ht="15.75" customHeight="1" x14ac:dyDescent="0.3">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2:27" ht="15.75" customHeight="1" x14ac:dyDescent="0.3">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2:27" ht="15.75" customHeight="1" x14ac:dyDescent="0.3">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2:27" ht="15.75" customHeight="1" x14ac:dyDescent="0.3">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2:27" ht="15.75" customHeight="1" x14ac:dyDescent="0.3">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2:27" ht="15.75" customHeight="1" x14ac:dyDescent="0.3">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2:27" ht="15.75" customHeight="1" x14ac:dyDescent="0.3">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2:27" ht="15.75" customHeight="1" x14ac:dyDescent="0.3">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2:27" ht="15.75" customHeight="1" x14ac:dyDescent="0.3">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2:27" ht="15.75" customHeight="1" x14ac:dyDescent="0.3">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2:27" ht="15.75" customHeight="1" x14ac:dyDescent="0.3">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2:27" ht="15.75" customHeight="1" x14ac:dyDescent="0.3">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2:27" ht="15.75" customHeight="1" x14ac:dyDescent="0.3">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2:27" ht="15.75" customHeight="1" x14ac:dyDescent="0.3">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2:27" ht="15.75" customHeight="1" x14ac:dyDescent="0.3">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2:27" ht="15.75" customHeight="1" x14ac:dyDescent="0.3">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2:27" ht="15.75" customHeight="1" x14ac:dyDescent="0.3">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2:27" ht="15.75" customHeight="1" x14ac:dyDescent="0.3">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2:27" ht="15.75" customHeight="1" x14ac:dyDescent="0.3">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2:27" ht="15.75" customHeight="1" x14ac:dyDescent="0.3">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2:27" ht="15.75" customHeight="1" x14ac:dyDescent="0.3">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2:27" ht="15.75" customHeight="1" x14ac:dyDescent="0.3">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2:27" ht="15.75" customHeight="1" x14ac:dyDescent="0.3">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2:27" ht="15.75" customHeight="1" x14ac:dyDescent="0.3">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2:27" ht="15.75" customHeight="1" x14ac:dyDescent="0.3">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2:27" ht="15.75" customHeight="1" x14ac:dyDescent="0.3">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2:27" ht="15.75" customHeight="1" x14ac:dyDescent="0.3">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2:27" ht="15.75" customHeight="1" x14ac:dyDescent="0.3">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2:27" ht="15.75" customHeight="1" x14ac:dyDescent="0.3">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2:27" ht="15.75" customHeight="1" x14ac:dyDescent="0.3">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2:27" ht="15.75" customHeight="1" x14ac:dyDescent="0.3">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2:27" ht="15.75" customHeight="1" x14ac:dyDescent="0.3">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2:27" ht="15.75" customHeight="1" x14ac:dyDescent="0.3">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2:27" ht="15.75" customHeight="1" x14ac:dyDescent="0.3">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2:27" ht="15.75" customHeight="1" x14ac:dyDescent="0.3">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2:27" ht="15.75" customHeight="1" x14ac:dyDescent="0.3">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2:27" ht="15.75" customHeight="1" x14ac:dyDescent="0.3">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2:27" ht="15.75" customHeight="1" x14ac:dyDescent="0.3">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2:27" ht="15.75" customHeight="1" x14ac:dyDescent="0.3">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2:27" ht="15.75" customHeight="1" x14ac:dyDescent="0.3">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2:27" ht="15.75" customHeight="1" x14ac:dyDescent="0.3">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2:27" ht="15.75" customHeight="1" x14ac:dyDescent="0.3">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2:27" ht="15.75" customHeight="1" x14ac:dyDescent="0.3">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2:27" ht="15.75" customHeight="1" x14ac:dyDescent="0.3">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2:27" ht="15.75" customHeight="1" x14ac:dyDescent="0.3">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2:27" ht="15.75" customHeight="1" x14ac:dyDescent="0.3">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2:27" ht="15.75" customHeight="1" x14ac:dyDescent="0.3">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2:27" ht="15.75" customHeight="1" x14ac:dyDescent="0.3">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2:27" ht="15.75" customHeight="1" x14ac:dyDescent="0.3">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2:27" ht="15.75" customHeight="1" x14ac:dyDescent="0.3">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2:27" ht="15.75" customHeight="1" x14ac:dyDescent="0.3">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2:27" ht="15.75" customHeight="1" x14ac:dyDescent="0.3">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2:27" ht="15.75" customHeight="1" x14ac:dyDescent="0.3">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2:27" ht="15.75" customHeight="1" x14ac:dyDescent="0.3">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2:27" ht="15.75" customHeight="1" x14ac:dyDescent="0.3">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2:27" ht="15.75" customHeight="1" x14ac:dyDescent="0.3">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2:27" ht="15.75" customHeight="1" x14ac:dyDescent="0.3">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2:27" ht="15.75" customHeight="1" x14ac:dyDescent="0.3">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2:27" ht="15.75" customHeight="1" x14ac:dyDescent="0.3">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2:27" ht="15.75" customHeight="1" x14ac:dyDescent="0.3">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2:27" ht="15.75" customHeight="1" x14ac:dyDescent="0.3">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2:27" ht="15.75" customHeight="1" x14ac:dyDescent="0.3">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2:27" ht="15.75" customHeight="1" x14ac:dyDescent="0.3">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2:27" ht="15.75" customHeight="1" x14ac:dyDescent="0.3">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2:27" ht="15.75" customHeight="1" x14ac:dyDescent="0.3">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2:27" ht="15.75" customHeight="1" x14ac:dyDescent="0.3">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2:27" ht="15.75" customHeight="1" x14ac:dyDescent="0.3">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2:27" ht="15.75" customHeight="1" x14ac:dyDescent="0.3">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2:27" ht="15.75" customHeight="1" x14ac:dyDescent="0.3">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2:27" ht="15.75" customHeight="1" x14ac:dyDescent="0.3">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2:27" ht="15.75" customHeight="1" x14ac:dyDescent="0.3">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2:27" ht="15.75" customHeight="1" x14ac:dyDescent="0.3">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2:27" ht="15.75" customHeight="1" x14ac:dyDescent="0.3">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2:27" ht="15.75" customHeight="1" x14ac:dyDescent="0.3">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2:27" ht="15.75" customHeight="1" x14ac:dyDescent="0.3">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2:27" ht="15.75" customHeight="1" x14ac:dyDescent="0.3">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2:27" ht="15.75" customHeight="1" x14ac:dyDescent="0.3">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2:27" ht="15.75" customHeight="1" x14ac:dyDescent="0.3">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2:27" ht="15.75" customHeight="1" x14ac:dyDescent="0.3">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2:27" ht="15.75" customHeight="1" x14ac:dyDescent="0.3">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2:27" ht="15.75" customHeight="1" x14ac:dyDescent="0.3">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2:27" ht="15.75" customHeight="1" x14ac:dyDescent="0.3">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2:27" ht="15.75" customHeight="1" x14ac:dyDescent="0.3">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2:27" ht="15.75" customHeight="1" x14ac:dyDescent="0.3">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2:27" ht="15.75" customHeight="1" x14ac:dyDescent="0.3">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2:27" ht="15.75" customHeight="1" x14ac:dyDescent="0.3">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2:27" ht="15.75" customHeight="1" x14ac:dyDescent="0.3">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2:27" ht="15.75" customHeight="1" x14ac:dyDescent="0.3">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2:27" ht="15.75" customHeight="1" x14ac:dyDescent="0.3">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2:27" ht="15.75" customHeight="1" x14ac:dyDescent="0.3">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2:27" ht="15.75" customHeight="1" x14ac:dyDescent="0.3">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2:27" ht="15.75" customHeight="1" x14ac:dyDescent="0.3">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2:27" ht="15.75" customHeight="1" x14ac:dyDescent="0.3">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2:27" ht="15.75" customHeight="1" x14ac:dyDescent="0.3">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2:27" ht="15.75" customHeight="1" x14ac:dyDescent="0.3">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2:27" ht="15.75" customHeight="1" x14ac:dyDescent="0.3">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2:27" ht="15.75" customHeight="1" x14ac:dyDescent="0.3">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2:27" ht="15.75" customHeight="1" x14ac:dyDescent="0.3">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2:27" ht="15.75" customHeight="1" x14ac:dyDescent="0.3">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2:27" ht="15.75" customHeight="1" x14ac:dyDescent="0.3">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2:27" ht="15.75" customHeight="1" x14ac:dyDescent="0.3">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2:27" ht="15.75" customHeight="1" x14ac:dyDescent="0.3">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2:27" ht="15.75" customHeight="1" x14ac:dyDescent="0.3">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2:27" ht="15.75" customHeight="1" x14ac:dyDescent="0.3">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2:27" ht="15.75" customHeight="1" x14ac:dyDescent="0.3">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2:27" ht="15.75" customHeight="1" x14ac:dyDescent="0.3">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2:27" ht="15.75" customHeight="1" x14ac:dyDescent="0.3">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2:27" ht="15.75" customHeight="1" x14ac:dyDescent="0.3">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2:27" ht="15.75" customHeight="1" x14ac:dyDescent="0.3">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2:27" ht="15.75" customHeight="1" x14ac:dyDescent="0.3">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2:27" ht="15.75" customHeight="1" x14ac:dyDescent="0.3">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2:27" ht="15.75" customHeight="1" x14ac:dyDescent="0.3">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2:27" ht="15.75" customHeight="1" x14ac:dyDescent="0.3">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2:27" ht="15.75" customHeight="1" x14ac:dyDescent="0.3">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2:27" ht="15.75" customHeight="1" x14ac:dyDescent="0.3">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2:27" ht="15.75" customHeight="1" x14ac:dyDescent="0.3">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2:27" ht="15.75" customHeight="1" x14ac:dyDescent="0.3">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2:27" ht="15.75" customHeight="1" x14ac:dyDescent="0.3">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2:27" ht="15.75" customHeight="1" x14ac:dyDescent="0.3">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2:27" ht="15.75" customHeight="1" x14ac:dyDescent="0.3">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2:27" ht="15.75" customHeight="1" x14ac:dyDescent="0.3">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2:27" ht="15.75" customHeight="1" x14ac:dyDescent="0.3">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2:27" ht="15.75" customHeight="1" x14ac:dyDescent="0.3">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2:27" ht="15.75" customHeight="1" x14ac:dyDescent="0.3">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2:27" ht="15.75" customHeight="1" x14ac:dyDescent="0.3">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2:27" ht="15.75" customHeight="1" x14ac:dyDescent="0.3">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2:27" ht="15.75" customHeight="1" x14ac:dyDescent="0.3">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2:27" ht="15.75" customHeight="1" x14ac:dyDescent="0.3">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2:27" ht="15.75" customHeight="1" x14ac:dyDescent="0.3">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2:27" ht="15.75" customHeight="1" x14ac:dyDescent="0.3">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2:27" ht="15.75" customHeight="1" x14ac:dyDescent="0.3">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2:27" ht="15.75" customHeight="1" x14ac:dyDescent="0.3">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2:27" ht="15.75" customHeight="1" x14ac:dyDescent="0.3">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2:27" ht="15.75" customHeight="1" x14ac:dyDescent="0.3">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2:27" ht="15.75" customHeight="1" x14ac:dyDescent="0.3">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2:27" ht="15.75" customHeight="1" x14ac:dyDescent="0.3">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2:27" ht="15.75" customHeight="1" x14ac:dyDescent="0.3">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2:27" ht="15.75" customHeight="1" x14ac:dyDescent="0.3">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2:27" ht="15.75" customHeight="1" x14ac:dyDescent="0.3">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2:27" ht="15.75" customHeight="1" x14ac:dyDescent="0.3">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2:27" ht="15.75" customHeight="1" x14ac:dyDescent="0.3">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2:27" ht="15.75" customHeight="1" x14ac:dyDescent="0.3">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2:27" ht="15.75" customHeight="1" x14ac:dyDescent="0.3">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2:27" ht="15.75" customHeight="1" x14ac:dyDescent="0.3">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2:27" ht="15.75" customHeight="1" x14ac:dyDescent="0.3">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2:27" ht="15.75" customHeight="1" x14ac:dyDescent="0.3">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2:27" ht="15.75" customHeight="1" x14ac:dyDescent="0.3">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2:27" ht="15.75" customHeight="1" x14ac:dyDescent="0.3">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2:27" ht="15.75" customHeight="1" x14ac:dyDescent="0.3">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2:27" ht="15.75" customHeight="1" x14ac:dyDescent="0.3">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2:27" ht="15.75" customHeight="1" x14ac:dyDescent="0.3">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2:27" ht="15.75" customHeight="1" x14ac:dyDescent="0.3">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2:27" ht="15.75" customHeight="1" x14ac:dyDescent="0.3">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2:27" ht="15.75" customHeight="1" x14ac:dyDescent="0.3">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2:27" ht="15.75" customHeight="1" x14ac:dyDescent="0.3">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2:27" ht="15.75" customHeight="1" x14ac:dyDescent="0.3">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2:27" ht="15.75" customHeight="1" x14ac:dyDescent="0.3">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2:27" ht="15.75" customHeight="1" x14ac:dyDescent="0.3">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2:27" ht="15.75" customHeight="1" x14ac:dyDescent="0.3">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2:27" ht="15.75" customHeight="1" x14ac:dyDescent="0.3">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2:27" ht="15.75" customHeight="1" x14ac:dyDescent="0.3">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2:27" ht="15.75" customHeight="1" x14ac:dyDescent="0.3">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2:27" ht="15.75" customHeight="1" x14ac:dyDescent="0.3">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2:27" ht="15.75" customHeight="1" x14ac:dyDescent="0.3">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2:27" ht="15.75" customHeight="1" x14ac:dyDescent="0.3">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2:27" ht="15.75" customHeight="1" x14ac:dyDescent="0.3">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2:27" ht="15.75" customHeight="1" x14ac:dyDescent="0.3">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2:27" ht="15.75" customHeight="1" x14ac:dyDescent="0.3">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2:27" ht="15.75" customHeight="1" x14ac:dyDescent="0.3">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2:27" ht="15.75" customHeight="1" x14ac:dyDescent="0.3">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2:27" ht="15.75" customHeight="1" x14ac:dyDescent="0.3">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2:27" ht="15.75" customHeight="1" x14ac:dyDescent="0.3">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2:27" ht="15.75" customHeight="1" x14ac:dyDescent="0.3">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2:27" ht="15.75" customHeight="1" x14ac:dyDescent="0.3">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2:27" ht="15.75" customHeight="1" x14ac:dyDescent="0.3">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2:27" ht="15.75" customHeight="1" x14ac:dyDescent="0.3">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2:27" ht="15.75" customHeight="1" x14ac:dyDescent="0.3">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2:27" ht="15.75" customHeight="1" x14ac:dyDescent="0.3">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2:27" ht="15.75" customHeight="1" x14ac:dyDescent="0.3">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2:27" ht="15.75" customHeight="1" x14ac:dyDescent="0.3">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2:27" ht="15.75" customHeight="1" x14ac:dyDescent="0.3">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2:27" ht="15.75" customHeight="1" x14ac:dyDescent="0.3">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2:27" ht="15.75" customHeight="1" x14ac:dyDescent="0.3">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2:27" ht="15.75" customHeight="1" x14ac:dyDescent="0.3">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2:27" ht="15.75" customHeight="1" x14ac:dyDescent="0.3">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2:27" ht="15.75" customHeight="1" x14ac:dyDescent="0.3">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2:27" ht="15.75" customHeight="1" x14ac:dyDescent="0.3">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2:27" ht="15.75" customHeight="1" x14ac:dyDescent="0.3">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2:27" ht="15.75" customHeight="1" x14ac:dyDescent="0.3">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2:27" ht="15.75" customHeight="1" x14ac:dyDescent="0.3">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2:27" ht="15.75" customHeight="1" x14ac:dyDescent="0.3">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2:27" ht="15.75" customHeight="1" x14ac:dyDescent="0.3">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2:27" ht="15.75" customHeight="1" x14ac:dyDescent="0.3">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2:27" ht="15.75" customHeight="1" x14ac:dyDescent="0.3">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2:27" ht="15.75" customHeight="1" x14ac:dyDescent="0.3">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2:27" ht="15.75" customHeight="1" x14ac:dyDescent="0.3">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2:27" ht="15.75" customHeight="1" x14ac:dyDescent="0.3">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2:27" ht="15.75" customHeight="1" x14ac:dyDescent="0.3">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2:27" ht="15.75" customHeight="1" x14ac:dyDescent="0.3">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2:27" ht="15.75" customHeight="1" x14ac:dyDescent="0.3">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2:27" ht="15.75" customHeight="1" x14ac:dyDescent="0.3">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2:27" ht="15.75" customHeight="1" x14ac:dyDescent="0.3">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2:27" ht="15.75" customHeight="1" x14ac:dyDescent="0.3">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2:27" ht="15.75" customHeight="1" x14ac:dyDescent="0.3">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2:27" ht="15.75" customHeight="1" x14ac:dyDescent="0.3">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2:27" ht="15.75" customHeight="1" x14ac:dyDescent="0.3">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2:27" ht="15.75" customHeight="1" x14ac:dyDescent="0.3">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2:27" ht="15.75" customHeight="1" x14ac:dyDescent="0.3">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2:27" ht="15.75" customHeight="1" x14ac:dyDescent="0.3">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2:27" ht="15.75" customHeight="1" x14ac:dyDescent="0.3">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2:27" ht="15.75" customHeight="1" x14ac:dyDescent="0.3">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2:27" ht="15.75" customHeight="1" x14ac:dyDescent="0.3">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2:27" ht="15.75" customHeight="1" x14ac:dyDescent="0.3">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2:27" ht="15.75" customHeight="1" x14ac:dyDescent="0.3">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2:27" ht="15.75" customHeight="1" x14ac:dyDescent="0.3">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2:27" ht="15.75" customHeight="1" x14ac:dyDescent="0.3">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2:27" ht="15.75" customHeight="1" x14ac:dyDescent="0.3">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2:27" ht="15.75" customHeight="1" x14ac:dyDescent="0.3">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2:27" ht="15.75" customHeight="1" x14ac:dyDescent="0.3">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2:27" ht="15.75" customHeight="1" x14ac:dyDescent="0.3">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2:27" ht="15.75" customHeight="1" x14ac:dyDescent="0.3">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2:27" ht="15.75" customHeight="1" x14ac:dyDescent="0.3">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2:27" ht="15.75" customHeight="1" x14ac:dyDescent="0.3">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2:27" ht="15.75" customHeight="1" x14ac:dyDescent="0.3">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2:27" ht="15.75" customHeight="1" x14ac:dyDescent="0.3">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2:27" ht="15.75" customHeight="1" x14ac:dyDescent="0.3">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2:27" ht="15.75" customHeight="1" x14ac:dyDescent="0.3">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2:27" ht="15.75" customHeight="1" x14ac:dyDescent="0.3">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2:27" ht="15.75" customHeight="1" x14ac:dyDescent="0.3">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2:27" ht="15.75" customHeight="1" x14ac:dyDescent="0.3">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2:27" ht="15.75" customHeight="1" x14ac:dyDescent="0.3">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2:27" ht="15.75" customHeight="1" x14ac:dyDescent="0.3">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2:27" ht="15.75" customHeight="1" x14ac:dyDescent="0.3">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2:27" ht="15.75" customHeight="1" x14ac:dyDescent="0.3">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2:27" ht="15.75" customHeight="1" x14ac:dyDescent="0.3">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2:27" ht="15.75" customHeight="1" x14ac:dyDescent="0.3">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2:27" ht="15.75" customHeight="1" x14ac:dyDescent="0.3">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2:27" ht="15.75" customHeight="1" x14ac:dyDescent="0.3">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2:27" ht="15.75" customHeight="1" x14ac:dyDescent="0.3">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2:27" ht="15.75" customHeight="1" x14ac:dyDescent="0.3">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2:27" ht="15.75" customHeight="1" x14ac:dyDescent="0.3">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2:27" ht="15.75" customHeight="1" x14ac:dyDescent="0.3">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2:27" ht="15.75" customHeight="1" x14ac:dyDescent="0.3">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2:27" ht="15.75" customHeight="1" x14ac:dyDescent="0.3">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2:27" ht="15.75" customHeight="1" x14ac:dyDescent="0.3">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2:27" ht="15.75" customHeight="1" x14ac:dyDescent="0.3">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2:27" ht="15.75" customHeight="1" x14ac:dyDescent="0.3">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2:27" ht="15.75" customHeight="1" x14ac:dyDescent="0.3">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2:27" ht="15.75" customHeight="1" x14ac:dyDescent="0.3">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2:27" ht="15.75" customHeight="1" x14ac:dyDescent="0.3">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2:27" ht="15.75" customHeight="1" x14ac:dyDescent="0.3">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2:27" ht="15.75" customHeight="1" x14ac:dyDescent="0.3">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2:27" ht="15.75" customHeight="1" x14ac:dyDescent="0.3">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2:27" ht="15.75" customHeight="1" x14ac:dyDescent="0.3">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2:27" ht="15.75" customHeight="1" x14ac:dyDescent="0.3">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2:27" ht="15.75" customHeight="1" x14ac:dyDescent="0.3">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2:27" ht="15.75" customHeight="1" x14ac:dyDescent="0.3">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2:27" ht="15.75" customHeight="1" x14ac:dyDescent="0.3">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2:27" ht="15.75" customHeight="1" x14ac:dyDescent="0.3">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2:27" ht="15.75" customHeight="1" x14ac:dyDescent="0.3">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2:27" ht="15.75" customHeight="1" x14ac:dyDescent="0.3">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2:27" ht="15.75" customHeight="1" x14ac:dyDescent="0.3">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2:27" ht="15.75" customHeight="1" x14ac:dyDescent="0.3">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2:27" ht="15.75" customHeight="1" x14ac:dyDescent="0.3">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2:27" ht="15.75" customHeight="1" x14ac:dyDescent="0.3">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2:27" ht="15.75" customHeight="1" x14ac:dyDescent="0.3">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2:27" ht="15.75" customHeight="1" x14ac:dyDescent="0.3">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2:27" ht="15.75" customHeight="1" x14ac:dyDescent="0.3">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2:27" ht="15.75" customHeight="1" x14ac:dyDescent="0.3">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2:27" ht="15.75" customHeight="1" x14ac:dyDescent="0.3">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2:27" ht="15.75" customHeight="1" x14ac:dyDescent="0.3">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2:27" ht="15.75" customHeight="1" x14ac:dyDescent="0.3">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2:27" ht="15.75" customHeight="1" x14ac:dyDescent="0.3">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2:27" ht="15.75" customHeight="1" x14ac:dyDescent="0.3">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2:27" ht="15.75" customHeight="1" x14ac:dyDescent="0.3">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2:27" ht="15.75" customHeight="1" x14ac:dyDescent="0.3">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2:27" ht="15.75" customHeight="1" x14ac:dyDescent="0.3">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2:27" ht="15.75" customHeight="1" x14ac:dyDescent="0.3">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2:27" ht="15.75" customHeight="1" x14ac:dyDescent="0.3">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2:27" ht="15.75" customHeight="1" x14ac:dyDescent="0.3">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2:27" ht="15.75" customHeight="1" x14ac:dyDescent="0.3">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2:27" ht="15.75" customHeight="1" x14ac:dyDescent="0.3">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2:27" ht="15.75" customHeight="1" x14ac:dyDescent="0.3">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2:27" ht="15.75" customHeight="1" x14ac:dyDescent="0.3">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2:27" ht="15.75" customHeight="1" x14ac:dyDescent="0.3">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2:27" ht="15.75" customHeight="1" x14ac:dyDescent="0.3">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2:27" ht="15.75" customHeight="1" x14ac:dyDescent="0.3">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2:27" ht="15.75" customHeight="1" x14ac:dyDescent="0.3">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2:27" ht="15.75" customHeight="1" x14ac:dyDescent="0.3">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2:27" ht="15.75" customHeight="1" x14ac:dyDescent="0.3">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2:27" ht="15.75" customHeight="1" x14ac:dyDescent="0.3">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2:27" ht="15.75" customHeight="1" x14ac:dyDescent="0.3">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2:27" ht="15.75" customHeight="1" x14ac:dyDescent="0.3">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2:27" ht="15.75" customHeight="1" x14ac:dyDescent="0.3">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2:27" ht="15.75" customHeight="1" x14ac:dyDescent="0.3">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2:27" ht="15.75" customHeight="1" x14ac:dyDescent="0.3">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2:27" ht="15.75" customHeight="1" x14ac:dyDescent="0.3">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2:27" ht="15.75" customHeight="1" x14ac:dyDescent="0.3">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2:27" ht="15.75" customHeight="1" x14ac:dyDescent="0.3">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2:27" ht="15.75" customHeight="1" x14ac:dyDescent="0.3">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2:27" ht="15.75" customHeight="1" x14ac:dyDescent="0.3">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2:27" ht="15.75" customHeight="1" x14ac:dyDescent="0.3">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2:27" ht="15.75" customHeight="1" x14ac:dyDescent="0.3">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2:27" ht="15.75" customHeight="1" x14ac:dyDescent="0.3">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2:27" ht="15.75" customHeight="1" x14ac:dyDescent="0.3">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2:27" ht="15.75" customHeight="1" x14ac:dyDescent="0.3">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2:27" ht="15.75" customHeight="1" x14ac:dyDescent="0.3">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2:27" ht="15.75" customHeight="1" x14ac:dyDescent="0.3">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2:27" ht="15.75" customHeight="1" x14ac:dyDescent="0.3">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2:27" ht="15.75" customHeight="1" x14ac:dyDescent="0.3">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2:27" ht="15.75" customHeight="1" x14ac:dyDescent="0.3">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2:27" ht="15.75" customHeight="1" x14ac:dyDescent="0.3">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2:27" ht="15.75" customHeight="1" x14ac:dyDescent="0.3">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2:27" ht="15.75" customHeight="1" x14ac:dyDescent="0.3">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2:27" ht="15.75" customHeight="1" x14ac:dyDescent="0.3">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2:27" ht="15.75" customHeight="1" x14ac:dyDescent="0.3">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2:27" ht="15.75" customHeight="1" x14ac:dyDescent="0.3">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2:27" ht="15.75" customHeight="1" x14ac:dyDescent="0.3">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2:27" ht="15.75" customHeight="1" x14ac:dyDescent="0.3">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2:27" ht="15.75" customHeight="1" x14ac:dyDescent="0.3">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2:27" ht="15.75" customHeight="1" x14ac:dyDescent="0.3">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2:27" ht="15.75" customHeight="1" x14ac:dyDescent="0.3">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2:27" ht="15.75" customHeight="1" x14ac:dyDescent="0.3">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2:27" ht="15.75" customHeight="1" x14ac:dyDescent="0.3">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2:27" ht="15.75" customHeight="1" x14ac:dyDescent="0.3">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2:27" ht="15.75" customHeight="1" x14ac:dyDescent="0.3">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2:27" ht="15.75" customHeight="1" x14ac:dyDescent="0.3">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2:27" ht="15.75" customHeight="1" x14ac:dyDescent="0.3">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2:27" ht="15.75" customHeight="1" x14ac:dyDescent="0.3">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2:27" ht="15.75" customHeight="1" x14ac:dyDescent="0.3">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2:27" ht="15.75" customHeight="1" x14ac:dyDescent="0.3">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2:27" ht="15.75" customHeight="1" x14ac:dyDescent="0.3">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2:27" ht="15.75" customHeight="1" x14ac:dyDescent="0.3">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2:27" ht="15.75" customHeight="1" x14ac:dyDescent="0.3">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2:27" ht="15.75" customHeight="1" x14ac:dyDescent="0.3">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2:27" ht="15.75" customHeight="1" x14ac:dyDescent="0.3">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2:27" ht="15.75" customHeight="1" x14ac:dyDescent="0.3">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2:27" ht="15.75" customHeight="1" x14ac:dyDescent="0.3">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2:27" ht="15.75" customHeight="1" x14ac:dyDescent="0.3">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2:27" ht="15.75" customHeight="1" x14ac:dyDescent="0.3">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2:27" ht="15.75" customHeight="1" x14ac:dyDescent="0.3">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2:27" ht="15.75" customHeight="1" x14ac:dyDescent="0.3">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2:27" ht="15.75" customHeight="1" x14ac:dyDescent="0.3">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2:27" ht="15.75" customHeight="1" x14ac:dyDescent="0.3">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2:27" ht="15.75" customHeight="1" x14ac:dyDescent="0.3">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2:27" ht="15.75" customHeight="1" x14ac:dyDescent="0.3">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2:27" ht="15.75" customHeight="1" x14ac:dyDescent="0.3">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2:27" ht="15.75" customHeight="1" x14ac:dyDescent="0.3">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2:27" ht="15.75" customHeight="1" x14ac:dyDescent="0.3">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2:27" ht="15.75" customHeight="1" x14ac:dyDescent="0.3">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2:27" ht="15.75" customHeight="1" x14ac:dyDescent="0.3">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2:27" ht="15.75" customHeight="1" x14ac:dyDescent="0.3">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2:27" ht="15.75" customHeight="1" x14ac:dyDescent="0.3">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2:27" ht="15.75" customHeight="1" x14ac:dyDescent="0.3">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2:27" ht="15.75" customHeight="1" x14ac:dyDescent="0.3">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2:27" ht="15.75" customHeight="1" x14ac:dyDescent="0.3">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2:27" ht="15.75" customHeight="1" x14ac:dyDescent="0.3">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2:27" ht="15.75" customHeight="1" x14ac:dyDescent="0.3">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2:27" ht="15.75" customHeight="1" x14ac:dyDescent="0.3">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2:27" ht="15.75" customHeight="1" x14ac:dyDescent="0.3">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2:27" ht="15.75" customHeight="1" x14ac:dyDescent="0.3">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2:27" ht="15.75" customHeight="1" x14ac:dyDescent="0.3">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2:27" ht="15.75" customHeight="1" x14ac:dyDescent="0.3">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2:27" ht="15.75" customHeight="1" x14ac:dyDescent="0.3">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2:27" ht="15.75" customHeight="1" x14ac:dyDescent="0.3">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2:27" ht="15.75" customHeight="1" x14ac:dyDescent="0.3">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2:27" ht="15.75" customHeight="1" x14ac:dyDescent="0.3">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2:27" ht="15.75" customHeight="1" x14ac:dyDescent="0.3">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2:27" ht="15.75" customHeight="1" x14ac:dyDescent="0.3">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2:27" ht="15.75" customHeight="1" x14ac:dyDescent="0.3">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2:27" ht="15.75" customHeight="1" x14ac:dyDescent="0.3">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2:27" ht="15.75" customHeight="1" x14ac:dyDescent="0.3">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2:27" ht="15.75" customHeight="1" x14ac:dyDescent="0.3">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2:27" ht="15.75" customHeight="1" x14ac:dyDescent="0.3">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2:27" ht="15.75" customHeight="1" x14ac:dyDescent="0.3">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2:27" ht="15.75" customHeight="1" x14ac:dyDescent="0.3">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2:27" ht="15.75" customHeight="1" x14ac:dyDescent="0.3">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2:27" ht="15.75" customHeight="1" x14ac:dyDescent="0.3">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2:27" ht="15.75" customHeight="1" x14ac:dyDescent="0.3">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2:27" ht="15.75" customHeight="1" x14ac:dyDescent="0.3">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2:27" ht="15.75" customHeight="1" x14ac:dyDescent="0.3">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2:27" ht="15.75" customHeight="1" x14ac:dyDescent="0.3">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2:27" ht="15.75" customHeight="1" x14ac:dyDescent="0.3">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2:27" ht="15.75" customHeight="1" x14ac:dyDescent="0.3">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2:27" ht="15.75" customHeight="1" x14ac:dyDescent="0.3">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2:27" ht="15.75" customHeight="1" x14ac:dyDescent="0.3">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2:27" ht="15.75" customHeight="1" x14ac:dyDescent="0.3">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2:27" ht="15.75" customHeight="1" x14ac:dyDescent="0.3">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2:27" ht="15.75" customHeight="1" x14ac:dyDescent="0.3">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2:27" ht="15.75" customHeight="1" x14ac:dyDescent="0.3">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2:27" ht="15.75" customHeight="1" x14ac:dyDescent="0.3">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2:27" ht="15.75" customHeight="1" x14ac:dyDescent="0.3">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2:27" ht="15.75" customHeight="1" x14ac:dyDescent="0.3">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2:27" ht="15.75" customHeight="1" x14ac:dyDescent="0.3">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2:27" ht="15.75" customHeight="1" x14ac:dyDescent="0.3">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2:27" ht="15.75" customHeight="1" x14ac:dyDescent="0.3">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2:27" ht="15.75" customHeight="1" x14ac:dyDescent="0.3">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2:27" ht="15.75" customHeight="1" x14ac:dyDescent="0.3">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2:27" ht="15.75" customHeight="1" x14ac:dyDescent="0.3">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2:27" ht="15.75" customHeight="1" x14ac:dyDescent="0.3">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2:27" ht="15.75" customHeight="1" x14ac:dyDescent="0.3">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2:27" ht="15.75" customHeight="1" x14ac:dyDescent="0.3">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2:27" ht="15.75" customHeight="1" x14ac:dyDescent="0.3">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2:27" ht="15.75" customHeight="1" x14ac:dyDescent="0.3">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2:27" ht="15.75" customHeight="1" x14ac:dyDescent="0.3">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2:27" ht="15.75" customHeight="1" x14ac:dyDescent="0.3">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2:27" ht="15.75" customHeight="1" x14ac:dyDescent="0.3">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2:27" ht="15.75" customHeight="1" x14ac:dyDescent="0.3">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2:27" ht="15.75" customHeight="1" x14ac:dyDescent="0.3">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2:27" ht="15.75" customHeight="1" x14ac:dyDescent="0.3">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2:27" ht="15.75" customHeight="1" x14ac:dyDescent="0.3">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2:27" ht="15.75" customHeight="1" x14ac:dyDescent="0.3">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2:27" ht="15.75" customHeight="1" x14ac:dyDescent="0.3">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2:27" ht="15.75" customHeight="1" x14ac:dyDescent="0.3">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2:27" ht="15.75" customHeight="1" x14ac:dyDescent="0.3">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2:27" ht="15.75" customHeight="1" x14ac:dyDescent="0.3">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2:27" ht="15.75" customHeight="1" x14ac:dyDescent="0.3">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2:27" ht="15.75" customHeight="1" x14ac:dyDescent="0.3">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2:27" ht="15.75" customHeight="1" x14ac:dyDescent="0.3">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2:27" ht="15.75" customHeight="1" x14ac:dyDescent="0.3">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2:27" ht="15.75" customHeight="1" x14ac:dyDescent="0.3">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2:27" ht="15.75" customHeight="1" x14ac:dyDescent="0.3">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2:27" ht="15.75" customHeight="1" x14ac:dyDescent="0.3">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2:27" ht="15.75" customHeight="1" x14ac:dyDescent="0.3">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2:27" ht="15.75" customHeight="1" x14ac:dyDescent="0.3">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2:27" ht="15.75" customHeight="1" x14ac:dyDescent="0.3">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2:27" ht="15.75" customHeight="1" x14ac:dyDescent="0.3">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2:27" ht="15.75" customHeight="1" x14ac:dyDescent="0.3">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2:27" ht="15.75" customHeight="1" x14ac:dyDescent="0.3">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2:27" ht="15.75" customHeight="1" x14ac:dyDescent="0.3">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2:27" ht="15.75" customHeight="1" x14ac:dyDescent="0.3">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2:27" ht="15.75" customHeight="1" x14ac:dyDescent="0.3">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2:27" ht="15.75" customHeight="1" x14ac:dyDescent="0.3">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2:27" ht="15.75" customHeight="1" x14ac:dyDescent="0.3">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2:27" ht="15.75" customHeight="1" x14ac:dyDescent="0.3">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2:27" ht="15.75" customHeight="1" x14ac:dyDescent="0.3">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2:27" ht="15.75" customHeight="1" x14ac:dyDescent="0.3">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2:27" ht="15.75" customHeight="1" x14ac:dyDescent="0.3">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2:27" ht="15.75" customHeight="1" x14ac:dyDescent="0.3">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2:27" ht="15.75" customHeight="1" x14ac:dyDescent="0.3">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2:27" ht="15.75" customHeight="1" x14ac:dyDescent="0.3">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2:27" ht="15.75" customHeight="1" x14ac:dyDescent="0.3">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2:27" ht="15.75" customHeight="1" x14ac:dyDescent="0.3">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2:27" ht="15.75" customHeight="1" x14ac:dyDescent="0.3">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2:27" ht="15.75" customHeight="1" x14ac:dyDescent="0.3">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2:27" ht="15.75" customHeight="1" x14ac:dyDescent="0.3">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2:27" ht="15.75" customHeight="1" x14ac:dyDescent="0.3">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2:27" ht="15.75" customHeight="1" x14ac:dyDescent="0.3">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2:27" ht="15.75" customHeight="1" x14ac:dyDescent="0.3">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2:27" ht="15.75" customHeight="1" x14ac:dyDescent="0.3">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2:27" ht="15.75" customHeight="1" x14ac:dyDescent="0.3">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2:27" ht="15.75" customHeight="1" x14ac:dyDescent="0.3">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2:27" ht="15.75" customHeight="1" x14ac:dyDescent="0.3">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2:27" ht="15.75" customHeight="1" x14ac:dyDescent="0.3">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2:27" ht="15.75" customHeight="1" x14ac:dyDescent="0.3">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2:27" ht="15.75" customHeight="1" x14ac:dyDescent="0.3">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2:27" ht="15.75" customHeight="1" x14ac:dyDescent="0.3">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2:27" ht="15.75" customHeight="1" x14ac:dyDescent="0.3">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sheetData>
  <mergeCells count="207">
    <mergeCell ref="V4:W4"/>
    <mergeCell ref="X4:Z4"/>
    <mergeCell ref="C89:I89"/>
    <mergeCell ref="F60:Z60"/>
    <mergeCell ref="F61:Z63"/>
    <mergeCell ref="B46:Z46"/>
    <mergeCell ref="B47:Z47"/>
    <mergeCell ref="B54:C54"/>
    <mergeCell ref="B55:C55"/>
    <mergeCell ref="F49:Z51"/>
    <mergeCell ref="F52:Z52"/>
    <mergeCell ref="F53:Z55"/>
    <mergeCell ref="F56:Z56"/>
    <mergeCell ref="F57:Z59"/>
    <mergeCell ref="E49:E51"/>
    <mergeCell ref="E53:E55"/>
    <mergeCell ref="E57:E59"/>
    <mergeCell ref="E61:E63"/>
    <mergeCell ref="B65:Z65"/>
    <mergeCell ref="F64:Z64"/>
    <mergeCell ref="B64:C64"/>
    <mergeCell ref="C71:I71"/>
    <mergeCell ref="B57:C57"/>
    <mergeCell ref="B58:C58"/>
    <mergeCell ref="T35:Z45"/>
    <mergeCell ref="B33:Z33"/>
    <mergeCell ref="B34:Z34"/>
    <mergeCell ref="R35:R36"/>
    <mergeCell ref="S35:S36"/>
    <mergeCell ref="F35:Q35"/>
    <mergeCell ref="B37:B40"/>
    <mergeCell ref="C40:E40"/>
    <mergeCell ref="B41:B44"/>
    <mergeCell ref="C44:E44"/>
    <mergeCell ref="E35:E36"/>
    <mergeCell ref="B35:B36"/>
    <mergeCell ref="C35:C36"/>
    <mergeCell ref="D35:D36"/>
    <mergeCell ref="F37:G37"/>
    <mergeCell ref="H37:I37"/>
    <mergeCell ref="J37:K37"/>
    <mergeCell ref="L37:M37"/>
    <mergeCell ref="N37:O37"/>
    <mergeCell ref="P37:Q37"/>
    <mergeCell ref="P40:Q40"/>
    <mergeCell ref="F41:G41"/>
    <mergeCell ref="F42:G42"/>
    <mergeCell ref="F43:G43"/>
    <mergeCell ref="E25:E26"/>
    <mergeCell ref="F25:F26"/>
    <mergeCell ref="E27:E28"/>
    <mergeCell ref="F27:F28"/>
    <mergeCell ref="B25:B26"/>
    <mergeCell ref="C25:C26"/>
    <mergeCell ref="D25:D26"/>
    <mergeCell ref="C27:C28"/>
    <mergeCell ref="D27:D28"/>
    <mergeCell ref="B27:B28"/>
    <mergeCell ref="B29:B30"/>
    <mergeCell ref="C29:C30"/>
    <mergeCell ref="D29:D30"/>
    <mergeCell ref="E29:E30"/>
    <mergeCell ref="F29:F30"/>
    <mergeCell ref="B31:B32"/>
    <mergeCell ref="C31:C32"/>
    <mergeCell ref="P38:Q38"/>
    <mergeCell ref="F39:G39"/>
    <mergeCell ref="D31:D32"/>
    <mergeCell ref="E31:E32"/>
    <mergeCell ref="P39:Q39"/>
    <mergeCell ref="F31:F32"/>
    <mergeCell ref="F38:G38"/>
    <mergeCell ref="H38:I38"/>
    <mergeCell ref="J38:K38"/>
    <mergeCell ref="L38:M38"/>
    <mergeCell ref="N38:O38"/>
    <mergeCell ref="H39:I39"/>
    <mergeCell ref="J39:K39"/>
    <mergeCell ref="L39:M39"/>
    <mergeCell ref="N39:O39"/>
    <mergeCell ref="T21:U22"/>
    <mergeCell ref="T23:U24"/>
    <mergeCell ref="V23:W24"/>
    <mergeCell ref="X23:Z24"/>
    <mergeCell ref="T25:U26"/>
    <mergeCell ref="V25:W26"/>
    <mergeCell ref="X25:Z26"/>
    <mergeCell ref="V31:W32"/>
    <mergeCell ref="X31:Z32"/>
    <mergeCell ref="T27:U28"/>
    <mergeCell ref="V27:W28"/>
    <mergeCell ref="X27:Z28"/>
    <mergeCell ref="T29:U30"/>
    <mergeCell ref="V29:W30"/>
    <mergeCell ref="X29:Z30"/>
    <mergeCell ref="V21:W22"/>
    <mergeCell ref="X21:Z22"/>
    <mergeCell ref="T31:U32"/>
    <mergeCell ref="B6:Z6"/>
    <mergeCell ref="B2:C5"/>
    <mergeCell ref="B7:C7"/>
    <mergeCell ref="D7:E7"/>
    <mergeCell ref="B8:C8"/>
    <mergeCell ref="B10:C10"/>
    <mergeCell ref="B11:C13"/>
    <mergeCell ref="B14:C14"/>
    <mergeCell ref="G17:S17"/>
    <mergeCell ref="T17:U18"/>
    <mergeCell ref="V17:W18"/>
    <mergeCell ref="X17:Z18"/>
    <mergeCell ref="V5:W5"/>
    <mergeCell ref="X5:Z5"/>
    <mergeCell ref="D2:U2"/>
    <mergeCell ref="V2:W2"/>
    <mergeCell ref="X2:Z2"/>
    <mergeCell ref="D3:U5"/>
    <mergeCell ref="V3:W3"/>
    <mergeCell ref="X3:Z3"/>
    <mergeCell ref="B15:Z15"/>
    <mergeCell ref="B16:Z16"/>
    <mergeCell ref="B17:B18"/>
    <mergeCell ref="C17:C18"/>
    <mergeCell ref="B19:B20"/>
    <mergeCell ref="B21:B22"/>
    <mergeCell ref="C21:C22"/>
    <mergeCell ref="D21:D22"/>
    <mergeCell ref="E21:E22"/>
    <mergeCell ref="F21:F22"/>
    <mergeCell ref="B23:B24"/>
    <mergeCell ref="C23:C24"/>
    <mergeCell ref="D23:D24"/>
    <mergeCell ref="D19:D20"/>
    <mergeCell ref="E19:E20"/>
    <mergeCell ref="E23:E24"/>
    <mergeCell ref="F23:F24"/>
    <mergeCell ref="C19:C20"/>
    <mergeCell ref="V19:W20"/>
    <mergeCell ref="X19:Z20"/>
    <mergeCell ref="D13:I13"/>
    <mergeCell ref="M13:N13"/>
    <mergeCell ref="D14:K14"/>
    <mergeCell ref="L14:N14"/>
    <mergeCell ref="O13:T13"/>
    <mergeCell ref="U13:Z13"/>
    <mergeCell ref="O14:Z14"/>
    <mergeCell ref="D17:D18"/>
    <mergeCell ref="E17:E18"/>
    <mergeCell ref="F17:F18"/>
    <mergeCell ref="F19:F20"/>
    <mergeCell ref="T19:U20"/>
    <mergeCell ref="F7:Z7"/>
    <mergeCell ref="D8:Z8"/>
    <mergeCell ref="B9:Z9"/>
    <mergeCell ref="D10:Z10"/>
    <mergeCell ref="D11:I11"/>
    <mergeCell ref="M11:N11"/>
    <mergeCell ref="D12:I12"/>
    <mergeCell ref="R12:Z12"/>
    <mergeCell ref="K11:L11"/>
    <mergeCell ref="K12:L12"/>
    <mergeCell ref="O11:Q11"/>
    <mergeCell ref="R11:T11"/>
    <mergeCell ref="U11:W11"/>
    <mergeCell ref="Y11:Z11"/>
    <mergeCell ref="M12:N12"/>
    <mergeCell ref="O12:Q12"/>
    <mergeCell ref="F40:G40"/>
    <mergeCell ref="H40:I40"/>
    <mergeCell ref="J40:K40"/>
    <mergeCell ref="L40:M40"/>
    <mergeCell ref="N40:O40"/>
    <mergeCell ref="B61:C61"/>
    <mergeCell ref="B62:C62"/>
    <mergeCell ref="B63:C63"/>
    <mergeCell ref="F45:G45"/>
    <mergeCell ref="H45:I45"/>
    <mergeCell ref="J45:K45"/>
    <mergeCell ref="L45:M45"/>
    <mergeCell ref="N45:O45"/>
    <mergeCell ref="P45:Q45"/>
    <mergeCell ref="B59:C59"/>
    <mergeCell ref="B60:C60"/>
    <mergeCell ref="B56:C56"/>
    <mergeCell ref="B52:C52"/>
    <mergeCell ref="B53:C53"/>
    <mergeCell ref="C45:E45"/>
    <mergeCell ref="B48:E48"/>
    <mergeCell ref="B49:C49"/>
    <mergeCell ref="B50:C50"/>
    <mergeCell ref="B51:C51"/>
    <mergeCell ref="P43:Q43"/>
    <mergeCell ref="F44:G44"/>
    <mergeCell ref="J44:K44"/>
    <mergeCell ref="L44:M44"/>
    <mergeCell ref="N44:O44"/>
    <mergeCell ref="P44:Q44"/>
    <mergeCell ref="H41:I41"/>
    <mergeCell ref="H42:I42"/>
    <mergeCell ref="H44:I44"/>
    <mergeCell ref="J41:K41"/>
    <mergeCell ref="J42:K42"/>
    <mergeCell ref="L42:M42"/>
    <mergeCell ref="N42:O42"/>
    <mergeCell ref="P42:Q42"/>
    <mergeCell ref="L41:M41"/>
    <mergeCell ref="N41:O41"/>
    <mergeCell ref="P41:Q41"/>
  </mergeCells>
  <phoneticPr fontId="36" type="noConversion"/>
  <pageMargins left="0.7" right="0.7" top="0.75" bottom="0.75" header="0" footer="0"/>
  <pageSetup paperSize="9" scale="10" orientation="portrait" r:id="rId1"/>
  <drawing r:id="rId2"/>
  <legacyDrawing r:id="rId3"/>
  <tableParts count="4">
    <tablePart r:id="rId4"/>
    <tablePart r:id="rId5"/>
    <tablePart r:id="rId6"/>
    <tablePart r:id="rId7"/>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66"/>
  </sheetPr>
  <dimension ref="B2:AA981"/>
  <sheetViews>
    <sheetView showGridLines="0" zoomScale="60" zoomScaleNormal="60" workbookViewId="0">
      <selection activeCell="X2" sqref="X2:Z2"/>
    </sheetView>
  </sheetViews>
  <sheetFormatPr baseColWidth="10" defaultColWidth="14.44140625" defaultRowHeight="15" customHeight="1" x14ac:dyDescent="0.3"/>
  <cols>
    <col min="1" max="1" width="15" customWidth="1"/>
    <col min="2" max="2" width="10.6640625" customWidth="1"/>
    <col min="3" max="3" width="46.6640625" customWidth="1"/>
    <col min="4" max="4" width="33.33203125" customWidth="1"/>
    <col min="5" max="5" width="35.5546875" customWidth="1"/>
    <col min="6" max="17" width="23.6640625" customWidth="1"/>
    <col min="18" max="18" width="33.109375" customWidth="1"/>
    <col min="19" max="22" width="23.6640625" customWidth="1"/>
    <col min="23" max="23" width="39.109375" customWidth="1"/>
    <col min="24" max="24" width="21.44140625" customWidth="1"/>
    <col min="25" max="25" width="19.6640625" customWidth="1"/>
    <col min="26" max="26" width="16.44140625" customWidth="1"/>
    <col min="27" max="27" width="10.6640625" customWidth="1"/>
  </cols>
  <sheetData>
    <row r="2" spans="2:27" ht="34.5" customHeight="1" x14ac:dyDescent="0.3">
      <c r="B2" s="519" t="s">
        <v>0</v>
      </c>
      <c r="C2" s="520"/>
      <c r="D2" s="492" t="s">
        <v>111</v>
      </c>
      <c r="E2" s="522"/>
      <c r="F2" s="522"/>
      <c r="G2" s="522"/>
      <c r="H2" s="522"/>
      <c r="I2" s="522"/>
      <c r="J2" s="522"/>
      <c r="K2" s="522"/>
      <c r="L2" s="522"/>
      <c r="M2" s="522"/>
      <c r="N2" s="522"/>
      <c r="O2" s="522"/>
      <c r="P2" s="522"/>
      <c r="Q2" s="522"/>
      <c r="R2" s="522"/>
      <c r="S2" s="522"/>
      <c r="T2" s="522"/>
      <c r="U2" s="523"/>
      <c r="V2" s="387" t="s">
        <v>2</v>
      </c>
      <c r="W2" s="388"/>
      <c r="X2" s="394" t="s">
        <v>168</v>
      </c>
      <c r="Y2" s="390"/>
      <c r="Z2" s="390"/>
      <c r="AA2" s="1"/>
    </row>
    <row r="3" spans="2:27" ht="34.5" customHeight="1" x14ac:dyDescent="0.3">
      <c r="B3" s="521"/>
      <c r="C3" s="520"/>
      <c r="D3" s="495" t="s">
        <v>112</v>
      </c>
      <c r="E3" s="496"/>
      <c r="F3" s="496"/>
      <c r="G3" s="496"/>
      <c r="H3" s="496"/>
      <c r="I3" s="496"/>
      <c r="J3" s="496"/>
      <c r="K3" s="496"/>
      <c r="L3" s="496"/>
      <c r="M3" s="496"/>
      <c r="N3" s="496"/>
      <c r="O3" s="496"/>
      <c r="P3" s="496"/>
      <c r="Q3" s="496"/>
      <c r="R3" s="496"/>
      <c r="S3" s="496"/>
      <c r="T3" s="496"/>
      <c r="U3" s="497"/>
      <c r="V3" s="387" t="s">
        <v>5</v>
      </c>
      <c r="W3" s="388"/>
      <c r="X3" s="394">
        <v>2</v>
      </c>
      <c r="Y3" s="390"/>
      <c r="Z3" s="390"/>
      <c r="AA3" s="1"/>
    </row>
    <row r="4" spans="2:27" ht="34.5" customHeight="1" x14ac:dyDescent="0.3">
      <c r="B4" s="521"/>
      <c r="C4" s="520"/>
      <c r="D4" s="495"/>
      <c r="E4" s="496"/>
      <c r="F4" s="496"/>
      <c r="G4" s="496"/>
      <c r="H4" s="496"/>
      <c r="I4" s="496"/>
      <c r="J4" s="496"/>
      <c r="K4" s="496"/>
      <c r="L4" s="496"/>
      <c r="M4" s="496"/>
      <c r="N4" s="496"/>
      <c r="O4" s="496"/>
      <c r="P4" s="496"/>
      <c r="Q4" s="496"/>
      <c r="R4" s="496"/>
      <c r="S4" s="496"/>
      <c r="T4" s="496"/>
      <c r="U4" s="497"/>
      <c r="V4" s="387" t="s">
        <v>6</v>
      </c>
      <c r="W4" s="388"/>
      <c r="X4" s="444">
        <v>46169</v>
      </c>
      <c r="Y4" s="390"/>
      <c r="Z4" s="390"/>
      <c r="AA4" s="1"/>
    </row>
    <row r="5" spans="2:27" ht="34.5" customHeight="1" x14ac:dyDescent="0.3">
      <c r="B5" s="521"/>
      <c r="C5" s="520"/>
      <c r="D5" s="498"/>
      <c r="E5" s="499"/>
      <c r="F5" s="499"/>
      <c r="G5" s="499"/>
      <c r="H5" s="499"/>
      <c r="I5" s="499"/>
      <c r="J5" s="499"/>
      <c r="K5" s="499"/>
      <c r="L5" s="499"/>
      <c r="M5" s="499"/>
      <c r="N5" s="499"/>
      <c r="O5" s="499"/>
      <c r="P5" s="499"/>
      <c r="Q5" s="499"/>
      <c r="R5" s="499"/>
      <c r="S5" s="499"/>
      <c r="T5" s="499"/>
      <c r="U5" s="500"/>
      <c r="V5" s="387" t="s">
        <v>8</v>
      </c>
      <c r="W5" s="388"/>
      <c r="X5" s="389" t="s">
        <v>113</v>
      </c>
      <c r="Y5" s="390"/>
      <c r="Z5" s="390"/>
      <c r="AA5" s="1"/>
    </row>
    <row r="6" spans="2:27" ht="33" customHeight="1" thickBot="1" x14ac:dyDescent="0.35">
      <c r="B6" s="42"/>
      <c r="C6" s="42"/>
      <c r="D6" s="42"/>
      <c r="E6" s="42"/>
      <c r="F6" s="42"/>
      <c r="G6" s="42"/>
      <c r="H6" s="42"/>
      <c r="I6" s="42"/>
      <c r="J6" s="42"/>
      <c r="K6" s="42"/>
      <c r="L6" s="42"/>
      <c r="M6" s="42"/>
      <c r="N6" s="42"/>
      <c r="O6" s="42"/>
      <c r="P6" s="42"/>
      <c r="Q6" s="42"/>
      <c r="R6" s="42"/>
      <c r="S6" s="42"/>
      <c r="T6" s="42"/>
      <c r="U6" s="42"/>
      <c r="V6" s="42"/>
      <c r="W6" s="42"/>
      <c r="X6" s="42"/>
      <c r="Y6" s="42"/>
      <c r="Z6" s="42"/>
      <c r="AA6" s="1"/>
    </row>
    <row r="7" spans="2:27" ht="39.75" customHeight="1" thickBot="1" x14ac:dyDescent="0.35">
      <c r="B7" s="374" t="s">
        <v>12</v>
      </c>
      <c r="C7" s="305"/>
      <c r="D7" s="375"/>
      <c r="E7" s="322"/>
      <c r="F7" s="551"/>
      <c r="G7" s="336"/>
      <c r="H7" s="336"/>
      <c r="I7" s="336"/>
      <c r="J7" s="336"/>
      <c r="K7" s="336"/>
      <c r="L7" s="336"/>
      <c r="M7" s="336"/>
      <c r="N7" s="336"/>
      <c r="O7" s="336"/>
      <c r="P7" s="336"/>
      <c r="Q7" s="336"/>
      <c r="R7" s="336"/>
      <c r="S7" s="336"/>
      <c r="T7" s="336"/>
      <c r="U7" s="336"/>
      <c r="V7" s="336"/>
      <c r="W7" s="336"/>
      <c r="X7" s="336"/>
      <c r="Y7" s="336"/>
      <c r="Z7" s="458"/>
      <c r="AA7" s="1"/>
    </row>
    <row r="8" spans="2:27" ht="39.75" customHeight="1" thickBot="1" x14ac:dyDescent="0.35">
      <c r="B8" s="374" t="s">
        <v>13</v>
      </c>
      <c r="C8" s="305"/>
      <c r="D8" s="321"/>
      <c r="E8" s="322"/>
      <c r="F8" s="322"/>
      <c r="G8" s="322"/>
      <c r="H8" s="322"/>
      <c r="I8" s="322"/>
      <c r="J8" s="322"/>
      <c r="K8" s="322"/>
      <c r="L8" s="322"/>
      <c r="M8" s="322"/>
      <c r="N8" s="322"/>
      <c r="O8" s="322"/>
      <c r="P8" s="322"/>
      <c r="Q8" s="322"/>
      <c r="R8" s="322"/>
      <c r="S8" s="322"/>
      <c r="T8" s="322"/>
      <c r="U8" s="322"/>
      <c r="V8" s="322"/>
      <c r="W8" s="322"/>
      <c r="X8" s="322"/>
      <c r="Y8" s="322"/>
      <c r="Z8" s="323"/>
      <c r="AA8" s="1"/>
    </row>
    <row r="9" spans="2:27" ht="6" customHeight="1" thickBot="1" x14ac:dyDescent="0.35">
      <c r="B9" s="193"/>
      <c r="C9" s="193"/>
      <c r="D9" s="42"/>
      <c r="E9" s="42"/>
      <c r="F9" s="42"/>
      <c r="G9" s="42"/>
      <c r="H9" s="42"/>
      <c r="I9" s="42"/>
      <c r="J9" s="42"/>
      <c r="K9" s="42"/>
      <c r="L9" s="42"/>
      <c r="M9" s="42"/>
      <c r="N9" s="42"/>
      <c r="O9" s="42"/>
      <c r="P9" s="42"/>
      <c r="Q9" s="42"/>
      <c r="R9" s="42"/>
      <c r="S9" s="42"/>
      <c r="T9" s="42"/>
      <c r="U9" s="42"/>
      <c r="V9" s="42"/>
      <c r="W9" s="42"/>
      <c r="X9" s="42"/>
      <c r="Y9" s="42"/>
      <c r="Z9" s="42"/>
      <c r="AA9" s="1"/>
    </row>
    <row r="10" spans="2:27" ht="39.75" customHeight="1" thickBot="1" x14ac:dyDescent="0.35">
      <c r="B10" s="560" t="s">
        <v>14</v>
      </c>
      <c r="C10" s="561"/>
      <c r="D10" s="325"/>
      <c r="E10" s="326"/>
      <c r="F10" s="326"/>
      <c r="G10" s="326"/>
      <c r="H10" s="326"/>
      <c r="I10" s="326"/>
      <c r="J10" s="326"/>
      <c r="K10" s="326"/>
      <c r="L10" s="326"/>
      <c r="M10" s="326"/>
      <c r="N10" s="326"/>
      <c r="O10" s="326"/>
      <c r="P10" s="326"/>
      <c r="Q10" s="326"/>
      <c r="R10" s="326"/>
      <c r="S10" s="326"/>
      <c r="T10" s="326"/>
      <c r="U10" s="326"/>
      <c r="V10" s="326"/>
      <c r="W10" s="326"/>
      <c r="X10" s="326"/>
      <c r="Y10" s="326"/>
      <c r="Z10" s="327"/>
      <c r="AA10" s="1"/>
    </row>
    <row r="11" spans="2:27" ht="65.25" customHeight="1" thickBot="1" x14ac:dyDescent="0.35">
      <c r="B11" s="553" t="s">
        <v>15</v>
      </c>
      <c r="C11" s="554"/>
      <c r="D11" s="328"/>
      <c r="E11" s="322"/>
      <c r="F11" s="322"/>
      <c r="G11" s="322"/>
      <c r="H11" s="322"/>
      <c r="I11" s="322"/>
      <c r="J11" s="136" t="s">
        <v>16</v>
      </c>
      <c r="K11" s="332"/>
      <c r="L11" s="562"/>
      <c r="M11" s="329" t="s">
        <v>17</v>
      </c>
      <c r="N11" s="552"/>
      <c r="O11" s="565"/>
      <c r="P11" s="566"/>
      <c r="Q11" s="567"/>
      <c r="R11" s="335" t="s">
        <v>18</v>
      </c>
      <c r="S11" s="336"/>
      <c r="T11" s="330"/>
      <c r="U11" s="563"/>
      <c r="V11" s="322"/>
      <c r="W11" s="564"/>
      <c r="X11" s="139" t="s">
        <v>19</v>
      </c>
      <c r="Y11" s="568" t="e">
        <f>R43</f>
        <v>#DIV/0!</v>
      </c>
      <c r="Z11" s="323"/>
      <c r="AA11" s="1"/>
    </row>
    <row r="12" spans="2:27" ht="62.25" customHeight="1" thickBot="1" x14ac:dyDescent="0.35">
      <c r="B12" s="378"/>
      <c r="C12" s="379"/>
      <c r="D12" s="328"/>
      <c r="E12" s="322"/>
      <c r="F12" s="322"/>
      <c r="G12" s="322"/>
      <c r="H12" s="322"/>
      <c r="I12" s="322"/>
      <c r="J12" s="136" t="s">
        <v>16</v>
      </c>
      <c r="K12" s="332"/>
      <c r="L12" s="562"/>
      <c r="M12" s="329" t="s">
        <v>17</v>
      </c>
      <c r="N12" s="552"/>
      <c r="O12" s="533"/>
      <c r="P12" s="322"/>
      <c r="Q12" s="322"/>
      <c r="R12" s="335" t="s">
        <v>18</v>
      </c>
      <c r="S12" s="336"/>
      <c r="T12" s="330"/>
      <c r="U12" s="563"/>
      <c r="V12" s="322"/>
      <c r="W12" s="564"/>
      <c r="X12" s="139" t="s">
        <v>19</v>
      </c>
      <c r="Y12" s="339" t="e">
        <f>R55</f>
        <v>#DIV/0!</v>
      </c>
      <c r="Z12" s="323"/>
      <c r="AA12" s="1"/>
    </row>
    <row r="13" spans="2:27" ht="72.75" customHeight="1" thickBot="1" x14ac:dyDescent="0.35">
      <c r="B13" s="555"/>
      <c r="C13" s="556"/>
      <c r="D13" s="557"/>
      <c r="E13" s="558"/>
      <c r="F13" s="558"/>
      <c r="G13" s="558"/>
      <c r="H13" s="558"/>
      <c r="I13" s="559"/>
      <c r="J13" s="136" t="s">
        <v>16</v>
      </c>
      <c r="K13" s="332"/>
      <c r="L13" s="333"/>
      <c r="M13" s="329" t="s">
        <v>17</v>
      </c>
      <c r="N13" s="552"/>
      <c r="O13" s="350"/>
      <c r="P13" s="322"/>
      <c r="Q13" s="322"/>
      <c r="R13" s="322"/>
      <c r="S13" s="322"/>
      <c r="T13" s="323"/>
      <c r="U13" s="331" t="s">
        <v>20</v>
      </c>
      <c r="V13" s="322"/>
      <c r="W13" s="322"/>
      <c r="X13" s="322"/>
      <c r="Y13" s="322"/>
      <c r="Z13" s="323"/>
      <c r="AA13" s="1"/>
    </row>
    <row r="14" spans="2:27" ht="54.75" customHeight="1" thickBot="1" x14ac:dyDescent="0.35">
      <c r="B14" s="381" t="s">
        <v>21</v>
      </c>
      <c r="C14" s="348"/>
      <c r="D14" s="531"/>
      <c r="E14" s="322"/>
      <c r="F14" s="322"/>
      <c r="G14" s="322"/>
      <c r="H14" s="322"/>
      <c r="I14" s="322"/>
      <c r="J14" s="322"/>
      <c r="K14" s="322"/>
      <c r="L14" s="322"/>
      <c r="M14" s="322"/>
      <c r="N14" s="322"/>
      <c r="O14" s="335" t="s">
        <v>22</v>
      </c>
      <c r="P14" s="336"/>
      <c r="Q14" s="336"/>
      <c r="R14" s="458"/>
      <c r="S14" s="524"/>
      <c r="T14" s="322"/>
      <c r="U14" s="322"/>
      <c r="V14" s="322"/>
      <c r="W14" s="322"/>
      <c r="X14" s="322"/>
      <c r="Y14" s="322"/>
      <c r="Z14" s="323"/>
      <c r="AA14" s="1"/>
    </row>
    <row r="15" spans="2:27" ht="7.5" customHeight="1" thickBot="1" x14ac:dyDescent="0.35">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1"/>
    </row>
    <row r="16" spans="2:27" ht="39.75" customHeight="1" thickBot="1" x14ac:dyDescent="0.35">
      <c r="B16" s="400" t="s">
        <v>23</v>
      </c>
      <c r="C16" s="312"/>
      <c r="D16" s="312"/>
      <c r="E16" s="312"/>
      <c r="F16" s="312"/>
      <c r="G16" s="312"/>
      <c r="H16" s="312"/>
      <c r="I16" s="312"/>
      <c r="J16" s="312"/>
      <c r="K16" s="312"/>
      <c r="L16" s="312"/>
      <c r="M16" s="312"/>
      <c r="N16" s="312"/>
      <c r="O16" s="312"/>
      <c r="P16" s="312"/>
      <c r="Q16" s="312"/>
      <c r="R16" s="312"/>
      <c r="S16" s="312"/>
      <c r="T16" s="312"/>
      <c r="U16" s="312"/>
      <c r="V16" s="312"/>
      <c r="W16" s="312"/>
      <c r="X16" s="312"/>
      <c r="Y16" s="312"/>
      <c r="Z16" s="401"/>
      <c r="AA16" s="1"/>
    </row>
    <row r="17" spans="2:27" ht="47.25" customHeight="1" thickBot="1" x14ac:dyDescent="0.35">
      <c r="B17" s="532" t="s">
        <v>24</v>
      </c>
      <c r="C17" s="402" t="s">
        <v>25</v>
      </c>
      <c r="D17" s="352" t="s">
        <v>26</v>
      </c>
      <c r="E17" s="352" t="s">
        <v>27</v>
      </c>
      <c r="F17" s="352" t="s">
        <v>28</v>
      </c>
      <c r="G17" s="382" t="s">
        <v>29</v>
      </c>
      <c r="H17" s="336"/>
      <c r="I17" s="336"/>
      <c r="J17" s="336"/>
      <c r="K17" s="336"/>
      <c r="L17" s="336"/>
      <c r="M17" s="336"/>
      <c r="N17" s="336"/>
      <c r="O17" s="336"/>
      <c r="P17" s="336"/>
      <c r="Q17" s="336"/>
      <c r="R17" s="336"/>
      <c r="S17" s="330"/>
      <c r="T17" s="383" t="s">
        <v>30</v>
      </c>
      <c r="U17" s="357"/>
      <c r="V17" s="384" t="s">
        <v>31</v>
      </c>
      <c r="W17" s="377"/>
      <c r="X17" s="386" t="s">
        <v>32</v>
      </c>
      <c r="Y17" s="377"/>
      <c r="Z17" s="357"/>
      <c r="AA17" s="1"/>
    </row>
    <row r="18" spans="2:27" ht="34.5" customHeight="1" thickBot="1" x14ac:dyDescent="0.35">
      <c r="B18" s="422"/>
      <c r="C18" s="353"/>
      <c r="D18" s="353"/>
      <c r="E18" s="353"/>
      <c r="F18" s="353"/>
      <c r="G18" s="141" t="s">
        <v>33</v>
      </c>
      <c r="H18" s="142" t="s">
        <v>34</v>
      </c>
      <c r="I18" s="143" t="s">
        <v>35</v>
      </c>
      <c r="J18" s="143" t="s">
        <v>36</v>
      </c>
      <c r="K18" s="143" t="s">
        <v>37</v>
      </c>
      <c r="L18" s="143" t="s">
        <v>38</v>
      </c>
      <c r="M18" s="143" t="s">
        <v>39</v>
      </c>
      <c r="N18" s="143" t="s">
        <v>40</v>
      </c>
      <c r="O18" s="143" t="s">
        <v>41</v>
      </c>
      <c r="P18" s="143" t="s">
        <v>42</v>
      </c>
      <c r="Q18" s="143" t="s">
        <v>43</v>
      </c>
      <c r="R18" s="143" t="s">
        <v>44</v>
      </c>
      <c r="S18" s="144" t="s">
        <v>45</v>
      </c>
      <c r="T18" s="358"/>
      <c r="U18" s="349"/>
      <c r="V18" s="378"/>
      <c r="W18" s="385"/>
      <c r="X18" s="380"/>
      <c r="Y18" s="348"/>
      <c r="Z18" s="349"/>
      <c r="AA18" s="1"/>
    </row>
    <row r="19" spans="2:27" ht="79.5" customHeight="1" x14ac:dyDescent="0.3">
      <c r="B19" s="514">
        <v>1</v>
      </c>
      <c r="C19" s="510"/>
      <c r="D19" s="510"/>
      <c r="E19" s="509"/>
      <c r="F19" s="508"/>
      <c r="G19" s="147" t="s">
        <v>46</v>
      </c>
      <c r="H19" s="2"/>
      <c r="I19" s="3"/>
      <c r="J19" s="3"/>
      <c r="K19" s="3"/>
      <c r="L19" s="3"/>
      <c r="M19" s="3"/>
      <c r="N19" s="3"/>
      <c r="O19" s="3"/>
      <c r="P19" s="3"/>
      <c r="Q19" s="3"/>
      <c r="R19" s="3"/>
      <c r="S19" s="4"/>
      <c r="T19" s="356" t="e">
        <f>COUNTIF(H20:S20,"E")/COUNTIF(H19:S19,"P")</f>
        <v>#DIV/0!</v>
      </c>
      <c r="U19" s="357"/>
      <c r="V19" s="341"/>
      <c r="W19" s="327"/>
      <c r="X19" s="344"/>
      <c r="Y19" s="326"/>
      <c r="Z19" s="327"/>
      <c r="AA19" s="1"/>
    </row>
    <row r="20" spans="2:27" ht="79.5" customHeight="1" thickBot="1" x14ac:dyDescent="0.35">
      <c r="B20" s="434"/>
      <c r="C20" s="434"/>
      <c r="D20" s="434"/>
      <c r="E20" s="434"/>
      <c r="F20" s="434"/>
      <c r="G20" s="148" t="s">
        <v>48</v>
      </c>
      <c r="H20" s="5"/>
      <c r="I20" s="6"/>
      <c r="J20" s="6"/>
      <c r="K20" s="6"/>
      <c r="L20" s="6"/>
      <c r="M20" s="6"/>
      <c r="N20" s="6"/>
      <c r="O20" s="6"/>
      <c r="P20" s="6"/>
      <c r="Q20" s="6"/>
      <c r="R20" s="6"/>
      <c r="S20" s="82"/>
      <c r="T20" s="358"/>
      <c r="U20" s="349"/>
      <c r="V20" s="342"/>
      <c r="W20" s="343"/>
      <c r="X20" s="342"/>
      <c r="Y20" s="345"/>
      <c r="Z20" s="343"/>
      <c r="AA20" s="1"/>
    </row>
    <row r="21" spans="2:27" ht="79.5" customHeight="1" x14ac:dyDescent="0.3">
      <c r="B21" s="514">
        <v>2</v>
      </c>
      <c r="C21" s="510"/>
      <c r="D21" s="510"/>
      <c r="E21" s="510"/>
      <c r="F21" s="508"/>
      <c r="G21" s="147" t="s">
        <v>46</v>
      </c>
      <c r="H21" s="2"/>
      <c r="I21" s="3"/>
      <c r="J21" s="3"/>
      <c r="K21" s="3"/>
      <c r="L21" s="3"/>
      <c r="M21" s="3"/>
      <c r="N21" s="3"/>
      <c r="O21" s="3"/>
      <c r="P21" s="3"/>
      <c r="Q21" s="3"/>
      <c r="R21" s="3"/>
      <c r="S21" s="4"/>
      <c r="T21" s="356" t="e">
        <f t="shared" ref="T21" si="0">COUNTIF(H22:S22,"E")/COUNTIF(H21:S21,"P")</f>
        <v>#DIV/0!</v>
      </c>
      <c r="U21" s="357"/>
      <c r="V21" s="344"/>
      <c r="W21" s="528"/>
      <c r="X21" s="344"/>
      <c r="Y21" s="326"/>
      <c r="Z21" s="327"/>
      <c r="AA21" s="1"/>
    </row>
    <row r="22" spans="2:27" ht="79.5" customHeight="1" thickBot="1" x14ac:dyDescent="0.35">
      <c r="B22" s="434"/>
      <c r="C22" s="434"/>
      <c r="D22" s="434"/>
      <c r="E22" s="434"/>
      <c r="F22" s="434"/>
      <c r="G22" s="148" t="s">
        <v>48</v>
      </c>
      <c r="H22" s="5"/>
      <c r="I22" s="6"/>
      <c r="J22" s="6"/>
      <c r="K22" s="6"/>
      <c r="L22" s="6"/>
      <c r="M22" s="6"/>
      <c r="N22" s="6"/>
      <c r="O22" s="6"/>
      <c r="P22" s="6"/>
      <c r="Q22" s="6"/>
      <c r="R22" s="6"/>
      <c r="S22" s="82"/>
      <c r="T22" s="358"/>
      <c r="U22" s="349"/>
      <c r="V22" s="529"/>
      <c r="W22" s="530"/>
      <c r="X22" s="342"/>
      <c r="Y22" s="345"/>
      <c r="Z22" s="343"/>
      <c r="AA22" s="1"/>
    </row>
    <row r="23" spans="2:27" ht="79.5" customHeight="1" x14ac:dyDescent="0.3">
      <c r="B23" s="514">
        <v>3</v>
      </c>
      <c r="C23" s="510"/>
      <c r="D23" s="510"/>
      <c r="E23" s="510"/>
      <c r="F23" s="508"/>
      <c r="G23" s="147" t="s">
        <v>46</v>
      </c>
      <c r="H23" s="2"/>
      <c r="I23" s="3"/>
      <c r="J23" s="3"/>
      <c r="K23" s="3"/>
      <c r="L23" s="3"/>
      <c r="M23" s="3"/>
      <c r="N23" s="3"/>
      <c r="O23" s="3"/>
      <c r="P23" s="3"/>
      <c r="Q23" s="3"/>
      <c r="R23" s="3"/>
      <c r="S23" s="4"/>
      <c r="T23" s="356" t="e">
        <f t="shared" ref="T23" si="1">COUNTIF(H24:S24,"E")/COUNTIF(H23:S23,"P")</f>
        <v>#DIV/0!</v>
      </c>
      <c r="U23" s="357"/>
      <c r="V23" s="341"/>
      <c r="W23" s="327"/>
      <c r="X23" s="344"/>
      <c r="Y23" s="326"/>
      <c r="Z23" s="327"/>
      <c r="AA23" s="1"/>
    </row>
    <row r="24" spans="2:27" ht="79.5" customHeight="1" thickBot="1" x14ac:dyDescent="0.35">
      <c r="B24" s="434"/>
      <c r="C24" s="434"/>
      <c r="D24" s="434"/>
      <c r="E24" s="582"/>
      <c r="F24" s="434"/>
      <c r="G24" s="148" t="s">
        <v>48</v>
      </c>
      <c r="H24" s="5"/>
      <c r="I24" s="6"/>
      <c r="J24" s="6"/>
      <c r="K24" s="6"/>
      <c r="L24" s="6"/>
      <c r="M24" s="6"/>
      <c r="N24" s="6"/>
      <c r="O24" s="6"/>
      <c r="P24" s="6"/>
      <c r="Q24" s="6"/>
      <c r="R24" s="6"/>
      <c r="S24" s="82"/>
      <c r="T24" s="358"/>
      <c r="U24" s="349"/>
      <c r="V24" s="342"/>
      <c r="W24" s="343"/>
      <c r="X24" s="342"/>
      <c r="Y24" s="345"/>
      <c r="Z24" s="343"/>
      <c r="AA24" s="1"/>
    </row>
    <row r="25" spans="2:27" ht="79.5" customHeight="1" x14ac:dyDescent="0.3">
      <c r="B25" s="514">
        <v>4</v>
      </c>
      <c r="C25" s="510"/>
      <c r="D25" s="510"/>
      <c r="E25" s="510"/>
      <c r="F25" s="508"/>
      <c r="G25" s="147" t="s">
        <v>46</v>
      </c>
      <c r="H25" s="2"/>
      <c r="I25" s="2"/>
      <c r="J25" s="2"/>
      <c r="K25" s="2"/>
      <c r="L25" s="2"/>
      <c r="M25" s="2"/>
      <c r="N25" s="2"/>
      <c r="O25" s="2"/>
      <c r="P25" s="2"/>
      <c r="Q25" s="2"/>
      <c r="R25" s="2"/>
      <c r="S25" s="2"/>
      <c r="T25" s="356" t="e">
        <f t="shared" ref="T25" si="2">COUNTIF(H26:S26,"E")/COUNTIF(H25:S25,"P")</f>
        <v>#DIV/0!</v>
      </c>
      <c r="U25" s="357"/>
      <c r="V25" s="341"/>
      <c r="W25" s="327"/>
      <c r="X25" s="344"/>
      <c r="Y25" s="326"/>
      <c r="Z25" s="327"/>
      <c r="AA25" s="1"/>
    </row>
    <row r="26" spans="2:27" ht="79.5" customHeight="1" thickBot="1" x14ac:dyDescent="0.35">
      <c r="B26" s="434"/>
      <c r="C26" s="434"/>
      <c r="D26" s="434"/>
      <c r="E26" s="511"/>
      <c r="F26" s="434"/>
      <c r="G26" s="148" t="s">
        <v>48</v>
      </c>
      <c r="H26" s="5"/>
      <c r="I26" s="5"/>
      <c r="J26" s="5"/>
      <c r="K26" s="5"/>
      <c r="L26" s="5"/>
      <c r="M26" s="5"/>
      <c r="N26" s="5"/>
      <c r="O26" s="6"/>
      <c r="P26" s="6"/>
      <c r="Q26" s="6"/>
      <c r="R26" s="6"/>
      <c r="S26" s="82"/>
      <c r="T26" s="358"/>
      <c r="U26" s="349"/>
      <c r="V26" s="342"/>
      <c r="W26" s="343"/>
      <c r="X26" s="342"/>
      <c r="Y26" s="345"/>
      <c r="Z26" s="343"/>
      <c r="AA26" s="1"/>
    </row>
    <row r="27" spans="2:27" ht="79.5" customHeight="1" x14ac:dyDescent="0.3">
      <c r="B27" s="514">
        <v>5</v>
      </c>
      <c r="C27" s="510"/>
      <c r="D27" s="510"/>
      <c r="E27" s="510"/>
      <c r="F27" s="508"/>
      <c r="G27" s="147" t="s">
        <v>46</v>
      </c>
      <c r="H27" s="2"/>
      <c r="I27" s="3"/>
      <c r="J27" s="3"/>
      <c r="K27" s="3"/>
      <c r="L27" s="3"/>
      <c r="M27" s="3"/>
      <c r="N27" s="3"/>
      <c r="O27" s="3"/>
      <c r="P27" s="3"/>
      <c r="Q27" s="3"/>
      <c r="R27" s="3"/>
      <c r="S27" s="4"/>
      <c r="T27" s="356" t="e">
        <f t="shared" ref="T27" si="3">COUNTIF(H28:S28,"E")/COUNTIF(H27:S27,"P")</f>
        <v>#DIV/0!</v>
      </c>
      <c r="U27" s="357"/>
      <c r="V27" s="341"/>
      <c r="W27" s="327"/>
      <c r="X27" s="344"/>
      <c r="Y27" s="326"/>
      <c r="Z27" s="327"/>
      <c r="AA27" s="1"/>
    </row>
    <row r="28" spans="2:27" ht="79.5" customHeight="1" thickBot="1" x14ac:dyDescent="0.35">
      <c r="B28" s="434"/>
      <c r="C28" s="434"/>
      <c r="D28" s="434"/>
      <c r="E28" s="511"/>
      <c r="F28" s="434"/>
      <c r="G28" s="148" t="s">
        <v>48</v>
      </c>
      <c r="H28" s="5"/>
      <c r="I28" s="6"/>
      <c r="J28" s="6"/>
      <c r="K28" s="6"/>
      <c r="L28" s="6"/>
      <c r="M28" s="6"/>
      <c r="N28" s="6"/>
      <c r="O28" s="6"/>
      <c r="P28" s="6"/>
      <c r="Q28" s="6"/>
      <c r="R28" s="6"/>
      <c r="S28" s="82"/>
      <c r="T28" s="358"/>
      <c r="U28" s="349"/>
      <c r="V28" s="342"/>
      <c r="W28" s="343"/>
      <c r="X28" s="342"/>
      <c r="Y28" s="345"/>
      <c r="Z28" s="343"/>
      <c r="AA28" s="1"/>
    </row>
    <row r="29" spans="2:27" ht="15.75" customHeight="1" thickBot="1" x14ac:dyDescent="0.35">
      <c r="B29" s="1"/>
      <c r="C29" s="1"/>
      <c r="D29" s="1"/>
      <c r="E29" s="1"/>
      <c r="F29" s="1"/>
      <c r="G29" s="1"/>
      <c r="H29" s="1"/>
      <c r="I29" s="1"/>
      <c r="J29" s="1"/>
      <c r="K29" s="1"/>
      <c r="L29" s="1"/>
      <c r="M29" s="1"/>
      <c r="N29" s="1"/>
      <c r="O29" s="1"/>
      <c r="P29" s="1"/>
      <c r="Q29" s="1"/>
      <c r="R29" s="1"/>
      <c r="S29" s="1"/>
      <c r="T29" s="1"/>
      <c r="U29" s="1"/>
      <c r="V29" s="1"/>
      <c r="W29" s="1"/>
      <c r="X29" s="1"/>
      <c r="Y29" s="1"/>
      <c r="Z29" s="1"/>
      <c r="AA29" s="1"/>
    </row>
    <row r="30" spans="2:27" ht="43.5" customHeight="1" thickBot="1" x14ac:dyDescent="0.35">
      <c r="B30" s="420" t="s">
        <v>55</v>
      </c>
      <c r="C30" s="377"/>
      <c r="D30" s="377"/>
      <c r="E30" s="377"/>
      <c r="F30" s="377"/>
      <c r="G30" s="377"/>
      <c r="H30" s="377"/>
      <c r="I30" s="377"/>
      <c r="J30" s="377"/>
      <c r="K30" s="377"/>
      <c r="L30" s="377"/>
      <c r="M30" s="377"/>
      <c r="N30" s="377"/>
      <c r="O30" s="377"/>
      <c r="P30" s="377"/>
      <c r="Q30" s="377"/>
      <c r="R30" s="377"/>
      <c r="S30" s="377"/>
      <c r="T30" s="377"/>
      <c r="U30" s="377"/>
      <c r="V30" s="377"/>
      <c r="W30" s="377"/>
      <c r="X30" s="377"/>
      <c r="Y30" s="377"/>
      <c r="Z30" s="357"/>
      <c r="AA30" s="1"/>
    </row>
    <row r="31" spans="2:27" ht="21" customHeight="1" thickBot="1" x14ac:dyDescent="0.35">
      <c r="B31" s="433" t="s">
        <v>56</v>
      </c>
      <c r="C31" s="579" t="s">
        <v>57</v>
      </c>
      <c r="D31" s="515" t="s">
        <v>58</v>
      </c>
      <c r="E31" s="515" t="s">
        <v>59</v>
      </c>
      <c r="F31" s="580" t="s">
        <v>60</v>
      </c>
      <c r="G31" s="336"/>
      <c r="H31" s="336"/>
      <c r="I31" s="336"/>
      <c r="J31" s="336"/>
      <c r="K31" s="336"/>
      <c r="L31" s="336"/>
      <c r="M31" s="336"/>
      <c r="N31" s="336"/>
      <c r="O31" s="336"/>
      <c r="P31" s="336"/>
      <c r="Q31" s="458"/>
      <c r="R31" s="581" t="s">
        <v>61</v>
      </c>
      <c r="S31" s="515" t="s">
        <v>62</v>
      </c>
      <c r="T31" s="512"/>
      <c r="U31" s="326"/>
      <c r="V31" s="326"/>
      <c r="W31" s="326"/>
      <c r="X31" s="326"/>
      <c r="Y31" s="326"/>
      <c r="Z31" s="327"/>
      <c r="AA31" s="1"/>
    </row>
    <row r="32" spans="2:27" ht="15.75" customHeight="1" thickBot="1" x14ac:dyDescent="0.35">
      <c r="B32" s="434"/>
      <c r="C32" s="380"/>
      <c r="D32" s="516"/>
      <c r="E32" s="516"/>
      <c r="F32" s="194" t="s">
        <v>34</v>
      </c>
      <c r="G32" s="195" t="s">
        <v>35</v>
      </c>
      <c r="H32" s="195" t="s">
        <v>36</v>
      </c>
      <c r="I32" s="195" t="s">
        <v>37</v>
      </c>
      <c r="J32" s="195" t="s">
        <v>38</v>
      </c>
      <c r="K32" s="195" t="s">
        <v>39</v>
      </c>
      <c r="L32" s="195" t="s">
        <v>40</v>
      </c>
      <c r="M32" s="195" t="s">
        <v>41</v>
      </c>
      <c r="N32" s="195" t="s">
        <v>42</v>
      </c>
      <c r="O32" s="195" t="s">
        <v>43</v>
      </c>
      <c r="P32" s="195" t="s">
        <v>44</v>
      </c>
      <c r="Q32" s="196" t="s">
        <v>45</v>
      </c>
      <c r="R32" s="516"/>
      <c r="S32" s="353"/>
      <c r="T32" s="513"/>
      <c r="U32" s="418"/>
      <c r="V32" s="418"/>
      <c r="W32" s="418"/>
      <c r="X32" s="418"/>
      <c r="Y32" s="418"/>
      <c r="Z32" s="453"/>
      <c r="AA32" s="1"/>
    </row>
    <row r="33" spans="2:27" ht="76.5" customHeight="1" x14ac:dyDescent="0.3">
      <c r="B33" s="426" t="s">
        <v>87</v>
      </c>
      <c r="C33" s="167" t="s">
        <v>114</v>
      </c>
      <c r="D33" s="10"/>
      <c r="E33" s="11"/>
      <c r="F33" s="12"/>
      <c r="G33" s="12"/>
      <c r="H33" s="12"/>
      <c r="I33" s="12"/>
      <c r="J33" s="12"/>
      <c r="K33" s="12"/>
      <c r="L33" s="12"/>
      <c r="M33" s="12"/>
      <c r="N33" s="12"/>
      <c r="O33" s="12"/>
      <c r="P33" s="12"/>
      <c r="Q33" s="12"/>
      <c r="R33" s="201">
        <f t="shared" ref="R33:R34" si="4">SUM(F33:Q33)</f>
        <v>0</v>
      </c>
      <c r="S33" s="202" t="e">
        <f>MIN(F37:Q37)/100</f>
        <v>#DIV/0!</v>
      </c>
      <c r="T33" s="513"/>
      <c r="U33" s="418"/>
      <c r="V33" s="418"/>
      <c r="W33" s="418"/>
      <c r="X33" s="418"/>
      <c r="Y33" s="418"/>
      <c r="Z33" s="453"/>
      <c r="AA33" s="1"/>
    </row>
    <row r="34" spans="2:27" ht="49.5" customHeight="1" x14ac:dyDescent="0.3">
      <c r="B34" s="517"/>
      <c r="C34" s="153" t="s">
        <v>67</v>
      </c>
      <c r="D34" s="10"/>
      <c r="E34" s="11"/>
      <c r="F34" s="13"/>
      <c r="G34" s="13"/>
      <c r="H34" s="13"/>
      <c r="I34" s="13"/>
      <c r="J34" s="13"/>
      <c r="K34" s="13"/>
      <c r="L34" s="13"/>
      <c r="M34" s="13"/>
      <c r="N34" s="13"/>
      <c r="O34" s="13"/>
      <c r="P34" s="13"/>
      <c r="Q34" s="13"/>
      <c r="R34" s="203">
        <f t="shared" si="4"/>
        <v>0</v>
      </c>
      <c r="S34" s="204" t="e">
        <f>MAX(F37:Q37)/100</f>
        <v>#DIV/0!</v>
      </c>
      <c r="T34" s="513"/>
      <c r="U34" s="418"/>
      <c r="V34" s="418"/>
      <c r="W34" s="418"/>
      <c r="X34" s="418"/>
      <c r="Y34" s="418"/>
      <c r="Z34" s="453"/>
      <c r="AA34" s="1"/>
    </row>
    <row r="35" spans="2:27" ht="49.5" customHeight="1" x14ac:dyDescent="0.3">
      <c r="B35" s="517"/>
      <c r="C35" s="197" t="s">
        <v>116</v>
      </c>
      <c r="D35" s="129"/>
      <c r="E35" s="11"/>
      <c r="F35" s="21"/>
      <c r="G35" s="21"/>
      <c r="H35" s="21"/>
      <c r="I35" s="21"/>
      <c r="J35" s="21"/>
      <c r="K35" s="21"/>
      <c r="L35" s="21"/>
      <c r="M35" s="21"/>
      <c r="N35" s="21"/>
      <c r="O35" s="21"/>
      <c r="P35" s="21"/>
      <c r="Q35" s="21"/>
      <c r="R35" s="205"/>
      <c r="S35" s="206"/>
      <c r="T35" s="513"/>
      <c r="U35" s="418"/>
      <c r="V35" s="418"/>
      <c r="W35" s="418"/>
      <c r="X35" s="418"/>
      <c r="Y35" s="418"/>
      <c r="Z35" s="453"/>
      <c r="AA35" s="1"/>
    </row>
    <row r="36" spans="2:27" ht="30" customHeight="1" thickBot="1" x14ac:dyDescent="0.35">
      <c r="B36" s="517"/>
      <c r="C36" s="154" t="s">
        <v>117</v>
      </c>
      <c r="D36" s="20"/>
      <c r="E36" s="11"/>
      <c r="F36" s="21"/>
      <c r="G36" s="21"/>
      <c r="H36" s="21"/>
      <c r="I36" s="21"/>
      <c r="J36" s="21"/>
      <c r="K36" s="21"/>
      <c r="L36" s="21"/>
      <c r="M36" s="21"/>
      <c r="N36" s="21"/>
      <c r="O36" s="21"/>
      <c r="P36" s="21"/>
      <c r="Q36" s="21"/>
      <c r="R36" s="207" t="e">
        <f>AVERAGE(F36:Q36)</f>
        <v>#DIV/0!</v>
      </c>
      <c r="S36" s="208"/>
      <c r="T36" s="513"/>
      <c r="U36" s="418"/>
      <c r="V36" s="418"/>
      <c r="W36" s="418"/>
      <c r="X36" s="418"/>
      <c r="Y36" s="418"/>
      <c r="Z36" s="453"/>
      <c r="AA36" s="1"/>
    </row>
    <row r="37" spans="2:27" ht="39.75" customHeight="1" thickBot="1" x14ac:dyDescent="0.35">
      <c r="B37" s="518"/>
      <c r="C37" s="425" t="s">
        <v>70</v>
      </c>
      <c r="D37" s="312"/>
      <c r="E37" s="401"/>
      <c r="F37" s="198" t="e">
        <f t="shared" ref="F37:Q37" si="5">F33/F34</f>
        <v>#DIV/0!</v>
      </c>
      <c r="G37" s="184" t="e">
        <f t="shared" si="5"/>
        <v>#DIV/0!</v>
      </c>
      <c r="H37" s="184" t="e">
        <f t="shared" si="5"/>
        <v>#DIV/0!</v>
      </c>
      <c r="I37" s="184" t="e">
        <f t="shared" si="5"/>
        <v>#DIV/0!</v>
      </c>
      <c r="J37" s="184" t="e">
        <f t="shared" si="5"/>
        <v>#DIV/0!</v>
      </c>
      <c r="K37" s="184" t="e">
        <f t="shared" si="5"/>
        <v>#DIV/0!</v>
      </c>
      <c r="L37" s="184" t="e">
        <f t="shared" si="5"/>
        <v>#DIV/0!</v>
      </c>
      <c r="M37" s="184" t="e">
        <f t="shared" si="5"/>
        <v>#DIV/0!</v>
      </c>
      <c r="N37" s="184" t="e">
        <f t="shared" si="5"/>
        <v>#DIV/0!</v>
      </c>
      <c r="O37" s="184" t="e">
        <f t="shared" si="5"/>
        <v>#DIV/0!</v>
      </c>
      <c r="P37" s="184" t="e">
        <f t="shared" si="5"/>
        <v>#DIV/0!</v>
      </c>
      <c r="Q37" s="199" t="e">
        <f t="shared" si="5"/>
        <v>#DIV/0!</v>
      </c>
      <c r="R37" s="186" t="e">
        <f>AVERAGEIF(F37:Q37,"&gt;0",F37:Q37)</f>
        <v>#DIV/0!</v>
      </c>
      <c r="S37" s="200" t="e">
        <f>AVERAGE(S33,S34)</f>
        <v>#DIV/0!</v>
      </c>
      <c r="T37" s="513"/>
      <c r="U37" s="418"/>
      <c r="V37" s="418"/>
      <c r="W37" s="418"/>
      <c r="X37" s="418"/>
      <c r="Y37" s="418"/>
      <c r="Z37" s="453"/>
      <c r="AA37" s="1"/>
    </row>
    <row r="38" spans="2:27" ht="90" customHeight="1" thickTop="1" x14ac:dyDescent="0.3">
      <c r="B38" s="430" t="s">
        <v>71</v>
      </c>
      <c r="C38" s="181" t="s">
        <v>114</v>
      </c>
      <c r="D38" s="10"/>
      <c r="E38" s="11"/>
      <c r="F38" s="28"/>
      <c r="G38" s="28"/>
      <c r="H38" s="28"/>
      <c r="I38" s="28"/>
      <c r="J38" s="28"/>
      <c r="K38" s="28"/>
      <c r="L38" s="28"/>
      <c r="M38" s="28"/>
      <c r="N38" s="28"/>
      <c r="O38" s="28"/>
      <c r="P38" s="28"/>
      <c r="Q38" s="28"/>
      <c r="R38" s="156">
        <f t="shared" ref="R38:R39" si="6">SUM(F38:Q38)</f>
        <v>0</v>
      </c>
      <c r="S38" s="163" t="e">
        <f>MIN(F42:Q42)/100</f>
        <v>#DIV/0!</v>
      </c>
      <c r="T38" s="513"/>
      <c r="U38" s="418"/>
      <c r="V38" s="418"/>
      <c r="W38" s="418"/>
      <c r="X38" s="418"/>
      <c r="Y38" s="418"/>
      <c r="Z38" s="453"/>
      <c r="AA38" s="1"/>
    </row>
    <row r="39" spans="2:27" ht="49.5" customHeight="1" x14ac:dyDescent="0.3">
      <c r="B39" s="431"/>
      <c r="C39" s="179" t="s">
        <v>67</v>
      </c>
      <c r="D39" s="10"/>
      <c r="E39" s="11"/>
      <c r="F39" s="44"/>
      <c r="G39" s="44"/>
      <c r="H39" s="44"/>
      <c r="I39" s="44"/>
      <c r="J39" s="44"/>
      <c r="K39" s="44"/>
      <c r="L39" s="44"/>
      <c r="M39" s="44"/>
      <c r="N39" s="44"/>
      <c r="O39" s="44"/>
      <c r="P39" s="44"/>
      <c r="Q39" s="44"/>
      <c r="R39" s="213">
        <f t="shared" si="6"/>
        <v>0</v>
      </c>
      <c r="S39" s="159" t="e">
        <f>MAX(F42:Q42)/100</f>
        <v>#DIV/0!</v>
      </c>
      <c r="T39" s="513"/>
      <c r="U39" s="418"/>
      <c r="V39" s="418"/>
      <c r="W39" s="418"/>
      <c r="X39" s="418"/>
      <c r="Y39" s="418"/>
      <c r="Z39" s="453"/>
      <c r="AA39" s="1"/>
    </row>
    <row r="40" spans="2:27" ht="49.5" customHeight="1" x14ac:dyDescent="0.3">
      <c r="B40" s="431"/>
      <c r="C40" s="209" t="s">
        <v>116</v>
      </c>
      <c r="D40" s="129"/>
      <c r="E40" s="11"/>
      <c r="F40" s="21"/>
      <c r="G40" s="21"/>
      <c r="H40" s="21"/>
      <c r="I40" s="21"/>
      <c r="J40" s="21"/>
      <c r="K40" s="21"/>
      <c r="L40" s="21"/>
      <c r="M40" s="21"/>
      <c r="N40" s="21"/>
      <c r="O40" s="21"/>
      <c r="P40" s="21"/>
      <c r="Q40" s="21"/>
      <c r="R40" s="214"/>
      <c r="S40" s="215"/>
      <c r="T40" s="513"/>
      <c r="U40" s="418"/>
      <c r="V40" s="418"/>
      <c r="W40" s="418"/>
      <c r="X40" s="418"/>
      <c r="Y40" s="418"/>
      <c r="Z40" s="453"/>
      <c r="AA40" s="1"/>
    </row>
    <row r="41" spans="2:27" ht="30" customHeight="1" thickBot="1" x14ac:dyDescent="0.35">
      <c r="B41" s="431"/>
      <c r="C41" s="180" t="s">
        <v>117</v>
      </c>
      <c r="D41" s="20"/>
      <c r="E41" s="11"/>
      <c r="F41" s="21"/>
      <c r="G41" s="21"/>
      <c r="H41" s="21"/>
      <c r="I41" s="21"/>
      <c r="J41" s="21"/>
      <c r="K41" s="21"/>
      <c r="L41" s="21"/>
      <c r="M41" s="21"/>
      <c r="N41" s="21"/>
      <c r="O41" s="21"/>
      <c r="P41" s="21"/>
      <c r="Q41" s="21"/>
      <c r="R41" s="214" t="e">
        <f>AVERAGE(F41:Q41)</f>
        <v>#DIV/0!</v>
      </c>
      <c r="S41" s="161"/>
      <c r="T41" s="513"/>
      <c r="U41" s="418"/>
      <c r="V41" s="418"/>
      <c r="W41" s="418"/>
      <c r="X41" s="418"/>
      <c r="Y41" s="418"/>
      <c r="Z41" s="453"/>
      <c r="AA41" s="1"/>
    </row>
    <row r="42" spans="2:27" ht="39.75" customHeight="1" thickBot="1" x14ac:dyDescent="0.35">
      <c r="B42" s="431"/>
      <c r="C42" s="432" t="s">
        <v>70</v>
      </c>
      <c r="D42" s="377"/>
      <c r="E42" s="357"/>
      <c r="F42" s="210" t="e">
        <f t="shared" ref="F42:Q42" si="7">F38/F39</f>
        <v>#DIV/0!</v>
      </c>
      <c r="G42" s="211" t="e">
        <f t="shared" si="7"/>
        <v>#DIV/0!</v>
      </c>
      <c r="H42" s="211" t="e">
        <f t="shared" si="7"/>
        <v>#DIV/0!</v>
      </c>
      <c r="I42" s="211" t="e">
        <f t="shared" si="7"/>
        <v>#DIV/0!</v>
      </c>
      <c r="J42" s="211" t="e">
        <f t="shared" si="7"/>
        <v>#DIV/0!</v>
      </c>
      <c r="K42" s="211" t="e">
        <f t="shared" si="7"/>
        <v>#DIV/0!</v>
      </c>
      <c r="L42" s="211" t="e">
        <f>L38/L39</f>
        <v>#DIV/0!</v>
      </c>
      <c r="M42" s="211" t="e">
        <f t="shared" si="7"/>
        <v>#DIV/0!</v>
      </c>
      <c r="N42" s="211" t="e">
        <f t="shared" si="7"/>
        <v>#DIV/0!</v>
      </c>
      <c r="O42" s="211" t="e">
        <f t="shared" si="7"/>
        <v>#DIV/0!</v>
      </c>
      <c r="P42" s="211" t="e">
        <f t="shared" si="7"/>
        <v>#DIV/0!</v>
      </c>
      <c r="Q42" s="212" t="e">
        <f t="shared" si="7"/>
        <v>#DIV/0!</v>
      </c>
      <c r="R42" s="155" t="e">
        <f>AVERAGEIF(F42:Q42,"&gt;0",F42:Q42)</f>
        <v>#DIV/0!</v>
      </c>
      <c r="S42" s="158" t="e">
        <f>AVERAGE(S38,S39)</f>
        <v>#DIV/0!</v>
      </c>
      <c r="T42" s="342"/>
      <c r="U42" s="345"/>
      <c r="V42" s="345"/>
      <c r="W42" s="345"/>
      <c r="X42" s="345"/>
      <c r="Y42" s="345"/>
      <c r="Z42" s="343"/>
      <c r="AA42" s="1"/>
    </row>
    <row r="43" spans="2:27" ht="74.25" customHeight="1" thickBot="1" x14ac:dyDescent="0.35">
      <c r="B43" s="216" t="s">
        <v>72</v>
      </c>
      <c r="C43" s="308"/>
      <c r="D43" s="312"/>
      <c r="E43" s="572"/>
      <c r="F43" s="217" t="e">
        <f t="shared" ref="F43:Q43" si="8">(F37-F42)/F37</f>
        <v>#DIV/0!</v>
      </c>
      <c r="G43" s="217" t="e">
        <f t="shared" si="8"/>
        <v>#DIV/0!</v>
      </c>
      <c r="H43" s="217" t="e">
        <f t="shared" si="8"/>
        <v>#DIV/0!</v>
      </c>
      <c r="I43" s="217" t="e">
        <f t="shared" si="8"/>
        <v>#DIV/0!</v>
      </c>
      <c r="J43" s="217" t="e">
        <f t="shared" si="8"/>
        <v>#DIV/0!</v>
      </c>
      <c r="K43" s="217" t="e">
        <f t="shared" si="8"/>
        <v>#DIV/0!</v>
      </c>
      <c r="L43" s="217" t="e">
        <f t="shared" si="8"/>
        <v>#DIV/0!</v>
      </c>
      <c r="M43" s="217" t="e">
        <f t="shared" si="8"/>
        <v>#DIV/0!</v>
      </c>
      <c r="N43" s="217" t="e">
        <f t="shared" si="8"/>
        <v>#DIV/0!</v>
      </c>
      <c r="O43" s="217" t="e">
        <f t="shared" si="8"/>
        <v>#DIV/0!</v>
      </c>
      <c r="P43" s="217" t="e">
        <f t="shared" si="8"/>
        <v>#DIV/0!</v>
      </c>
      <c r="Q43" s="217" t="e">
        <f t="shared" si="8"/>
        <v>#DIV/0!</v>
      </c>
      <c r="R43" s="183" t="e">
        <f>AVERAGE(F43:Q43)</f>
        <v>#DIV/0!</v>
      </c>
      <c r="S43" s="38"/>
      <c r="T43" s="48"/>
      <c r="U43" s="48"/>
      <c r="V43" s="48"/>
      <c r="W43" s="48"/>
      <c r="X43" s="48"/>
      <c r="Y43" s="48"/>
      <c r="Z43" s="48"/>
      <c r="AA43" s="1"/>
    </row>
    <row r="44" spans="2:27" ht="10.5" customHeight="1" x14ac:dyDescent="0.3">
      <c r="B44" s="49"/>
      <c r="C44" s="50"/>
      <c r="D44" s="50"/>
      <c r="E44" s="50"/>
      <c r="F44" s="51"/>
      <c r="G44" s="51"/>
      <c r="H44" s="51"/>
      <c r="I44" s="51"/>
      <c r="J44" s="51"/>
      <c r="K44" s="51"/>
      <c r="L44" s="51"/>
      <c r="M44" s="51"/>
      <c r="N44" s="51"/>
      <c r="O44" s="51"/>
      <c r="P44" s="51"/>
      <c r="Q44" s="51"/>
      <c r="R44" s="38"/>
      <c r="S44" s="38"/>
      <c r="T44" s="52"/>
      <c r="U44" s="52"/>
      <c r="V44" s="52"/>
      <c r="W44" s="52"/>
      <c r="X44" s="52"/>
      <c r="Y44" s="52"/>
      <c r="Z44" s="52"/>
      <c r="AA44" s="1"/>
    </row>
    <row r="45" spans="2:27" ht="21" hidden="1" customHeight="1" x14ac:dyDescent="0.3">
      <c r="B45" s="433" t="s">
        <v>56</v>
      </c>
      <c r="C45" s="576" t="s">
        <v>57</v>
      </c>
      <c r="D45" s="570" t="s">
        <v>58</v>
      </c>
      <c r="E45" s="570" t="s">
        <v>59</v>
      </c>
      <c r="F45" s="575" t="s">
        <v>60</v>
      </c>
      <c r="G45" s="322"/>
      <c r="H45" s="322"/>
      <c r="I45" s="322"/>
      <c r="J45" s="322"/>
      <c r="K45" s="322"/>
      <c r="L45" s="322"/>
      <c r="M45" s="322"/>
      <c r="N45" s="322"/>
      <c r="O45" s="322"/>
      <c r="P45" s="322"/>
      <c r="Q45" s="323"/>
      <c r="R45" s="569" t="s">
        <v>61</v>
      </c>
      <c r="S45" s="570" t="s">
        <v>62</v>
      </c>
      <c r="T45" s="512" t="s">
        <v>118</v>
      </c>
      <c r="U45" s="326"/>
      <c r="V45" s="326"/>
      <c r="W45" s="326"/>
      <c r="X45" s="326"/>
      <c r="Y45" s="326"/>
      <c r="Z45" s="327"/>
      <c r="AA45" s="1"/>
    </row>
    <row r="46" spans="2:27" ht="15.75" hidden="1" customHeight="1" x14ac:dyDescent="0.3">
      <c r="B46" s="434"/>
      <c r="C46" s="342"/>
      <c r="D46" s="434"/>
      <c r="E46" s="434"/>
      <c r="F46" s="7" t="s">
        <v>34</v>
      </c>
      <c r="G46" s="8" t="s">
        <v>35</v>
      </c>
      <c r="H46" s="8" t="s">
        <v>36</v>
      </c>
      <c r="I46" s="8" t="s">
        <v>37</v>
      </c>
      <c r="J46" s="8" t="s">
        <v>38</v>
      </c>
      <c r="K46" s="8" t="s">
        <v>39</v>
      </c>
      <c r="L46" s="8" t="s">
        <v>40</v>
      </c>
      <c r="M46" s="8" t="s">
        <v>41</v>
      </c>
      <c r="N46" s="8" t="s">
        <v>42</v>
      </c>
      <c r="O46" s="8" t="s">
        <v>43</v>
      </c>
      <c r="P46" s="8" t="s">
        <v>44</v>
      </c>
      <c r="Q46" s="9" t="s">
        <v>45</v>
      </c>
      <c r="R46" s="434"/>
      <c r="S46" s="571"/>
      <c r="T46" s="513"/>
      <c r="U46" s="418"/>
      <c r="V46" s="418"/>
      <c r="W46" s="418"/>
      <c r="X46" s="418"/>
      <c r="Y46" s="418"/>
      <c r="Z46" s="453"/>
      <c r="AA46" s="1"/>
    </row>
    <row r="47" spans="2:27" ht="76.5" hidden="1" customHeight="1" x14ac:dyDescent="0.3">
      <c r="B47" s="573" t="s">
        <v>119</v>
      </c>
      <c r="C47" s="43" t="s">
        <v>120</v>
      </c>
      <c r="D47" s="10" t="s">
        <v>121</v>
      </c>
      <c r="E47" s="11" t="s">
        <v>115</v>
      </c>
      <c r="F47" s="12"/>
      <c r="G47" s="12"/>
      <c r="H47" s="12"/>
      <c r="I47" s="12"/>
      <c r="J47" s="12"/>
      <c r="K47" s="12"/>
      <c r="L47" s="13"/>
      <c r="M47" s="13"/>
      <c r="N47" s="13"/>
      <c r="O47" s="13"/>
      <c r="P47" s="13"/>
      <c r="Q47" s="13"/>
      <c r="R47" s="14">
        <f t="shared" ref="R47:R48" si="9">SUM(F47:Q47)</f>
        <v>0</v>
      </c>
      <c r="S47" s="15" t="e">
        <f>MIN(F50:Q50)/100</f>
        <v>#DIV/0!</v>
      </c>
      <c r="T47" s="513"/>
      <c r="U47" s="418"/>
      <c r="V47" s="418"/>
      <c r="W47" s="418"/>
      <c r="X47" s="418"/>
      <c r="Y47" s="418"/>
      <c r="Z47" s="453"/>
      <c r="AA47" s="1"/>
    </row>
    <row r="48" spans="2:27" ht="49.5" hidden="1" customHeight="1" x14ac:dyDescent="0.3">
      <c r="B48" s="535"/>
      <c r="C48" s="16" t="s">
        <v>122</v>
      </c>
      <c r="D48" s="10" t="s">
        <v>123</v>
      </c>
      <c r="E48" s="11" t="s">
        <v>124</v>
      </c>
      <c r="F48" s="13"/>
      <c r="G48" s="13"/>
      <c r="H48" s="13"/>
      <c r="I48" s="13"/>
      <c r="J48" s="13"/>
      <c r="K48" s="13"/>
      <c r="L48" s="13"/>
      <c r="M48" s="13"/>
      <c r="N48" s="13"/>
      <c r="O48" s="13"/>
      <c r="P48" s="13"/>
      <c r="Q48" s="13"/>
      <c r="R48" s="17">
        <f t="shared" si="9"/>
        <v>0</v>
      </c>
      <c r="S48" s="18" t="e">
        <f>MAX(F50:Q50)/100</f>
        <v>#DIV/0!</v>
      </c>
      <c r="T48" s="513"/>
      <c r="U48" s="418"/>
      <c r="V48" s="418"/>
      <c r="W48" s="418"/>
      <c r="X48" s="418"/>
      <c r="Y48" s="418"/>
      <c r="Z48" s="453"/>
      <c r="AA48" s="1"/>
    </row>
    <row r="49" spans="2:27" ht="30" hidden="1" customHeight="1" x14ac:dyDescent="0.3">
      <c r="B49" s="535"/>
      <c r="C49" s="19" t="s">
        <v>125</v>
      </c>
      <c r="D49" s="20" t="s">
        <v>69</v>
      </c>
      <c r="E49" s="11" t="s">
        <v>115</v>
      </c>
      <c r="F49" s="21"/>
      <c r="G49" s="21"/>
      <c r="H49" s="21"/>
      <c r="I49" s="21"/>
      <c r="J49" s="21"/>
      <c r="K49" s="21"/>
      <c r="L49" s="21"/>
      <c r="M49" s="21"/>
      <c r="N49" s="21"/>
      <c r="O49" s="21"/>
      <c r="P49" s="21"/>
      <c r="Q49" s="21"/>
      <c r="R49" s="83" t="e">
        <f>AVERAGE(F49:Q49)</f>
        <v>#DIV/0!</v>
      </c>
      <c r="S49" s="22"/>
      <c r="T49" s="513"/>
      <c r="U49" s="418"/>
      <c r="V49" s="418"/>
      <c r="W49" s="418"/>
      <c r="X49" s="418"/>
      <c r="Y49" s="418"/>
      <c r="Z49" s="453"/>
      <c r="AA49" s="1"/>
    </row>
    <row r="50" spans="2:27" ht="39.75" hidden="1" customHeight="1" x14ac:dyDescent="0.3">
      <c r="B50" s="574"/>
      <c r="C50" s="575" t="s">
        <v>70</v>
      </c>
      <c r="D50" s="322"/>
      <c r="E50" s="323"/>
      <c r="F50" s="23" t="e">
        <f t="shared" ref="F50:Q50" si="10">F47/F48</f>
        <v>#DIV/0!</v>
      </c>
      <c r="G50" s="24" t="e">
        <f t="shared" si="10"/>
        <v>#DIV/0!</v>
      </c>
      <c r="H50" s="24" t="e">
        <f t="shared" si="10"/>
        <v>#DIV/0!</v>
      </c>
      <c r="I50" s="24" t="e">
        <f t="shared" si="10"/>
        <v>#DIV/0!</v>
      </c>
      <c r="J50" s="24" t="e">
        <f t="shared" si="10"/>
        <v>#DIV/0!</v>
      </c>
      <c r="K50" s="24" t="e">
        <f t="shared" si="10"/>
        <v>#DIV/0!</v>
      </c>
      <c r="L50" s="24" t="e">
        <f t="shared" si="10"/>
        <v>#DIV/0!</v>
      </c>
      <c r="M50" s="24" t="e">
        <f t="shared" si="10"/>
        <v>#DIV/0!</v>
      </c>
      <c r="N50" s="24" t="e">
        <f t="shared" si="10"/>
        <v>#DIV/0!</v>
      </c>
      <c r="O50" s="24" t="e">
        <f t="shared" si="10"/>
        <v>#DIV/0!</v>
      </c>
      <c r="P50" s="24" t="e">
        <f t="shared" si="10"/>
        <v>#DIV/0!</v>
      </c>
      <c r="Q50" s="25" t="e">
        <f t="shared" si="10"/>
        <v>#DIV/0!</v>
      </c>
      <c r="R50" s="26" t="e">
        <f>AVERAGEIF(F50:Q50,"&gt;0",F50:Q50)</f>
        <v>#DIV/0!</v>
      </c>
      <c r="S50" s="27" t="e">
        <f>AVERAGE(S47,S48)</f>
        <v>#DIV/0!</v>
      </c>
      <c r="T50" s="513"/>
      <c r="U50" s="418"/>
      <c r="V50" s="418"/>
      <c r="W50" s="418"/>
      <c r="X50" s="418"/>
      <c r="Y50" s="418"/>
      <c r="Z50" s="453"/>
      <c r="AA50" s="1"/>
    </row>
    <row r="51" spans="2:27" ht="90" hidden="1" customHeight="1" x14ac:dyDescent="0.3">
      <c r="B51" s="534">
        <v>2022</v>
      </c>
      <c r="C51" s="43" t="s">
        <v>120</v>
      </c>
      <c r="D51" s="10" t="s">
        <v>121</v>
      </c>
      <c r="E51" s="11" t="s">
        <v>115</v>
      </c>
      <c r="F51" s="28"/>
      <c r="G51" s="29"/>
      <c r="H51" s="29"/>
      <c r="I51" s="29"/>
      <c r="J51" s="28"/>
      <c r="K51" s="29"/>
      <c r="L51" s="29"/>
      <c r="M51" s="29"/>
      <c r="N51" s="28"/>
      <c r="O51" s="29"/>
      <c r="P51" s="29"/>
      <c r="Q51" s="29"/>
      <c r="R51" s="31">
        <f t="shared" ref="R51:R52" si="11">SUM(F51:Q51)</f>
        <v>0</v>
      </c>
      <c r="S51" s="15" t="e">
        <f>MIN(F54:Q54)/100</f>
        <v>#DIV/0!</v>
      </c>
      <c r="T51" s="513"/>
      <c r="U51" s="418"/>
      <c r="V51" s="418"/>
      <c r="W51" s="418"/>
      <c r="X51" s="418"/>
      <c r="Y51" s="418"/>
      <c r="Z51" s="453"/>
      <c r="AA51" s="1"/>
    </row>
    <row r="52" spans="2:27" ht="49.5" hidden="1" customHeight="1" x14ac:dyDescent="0.3">
      <c r="B52" s="535"/>
      <c r="C52" s="16" t="s">
        <v>122</v>
      </c>
      <c r="D52" s="10" t="s">
        <v>123</v>
      </c>
      <c r="E52" s="11" t="s">
        <v>124</v>
      </c>
      <c r="F52" s="28"/>
      <c r="G52" s="30"/>
      <c r="H52" s="30"/>
      <c r="I52" s="28"/>
      <c r="J52" s="28"/>
      <c r="K52" s="28"/>
      <c r="L52" s="30"/>
      <c r="M52" s="30"/>
      <c r="N52" s="30"/>
      <c r="O52" s="30"/>
      <c r="P52" s="30"/>
      <c r="Q52" s="30"/>
      <c r="R52" s="32">
        <f t="shared" si="11"/>
        <v>0</v>
      </c>
      <c r="S52" s="18" t="e">
        <f>MAX(F54:Q54)/100</f>
        <v>#DIV/0!</v>
      </c>
      <c r="T52" s="513"/>
      <c r="U52" s="418"/>
      <c r="V52" s="418"/>
      <c r="W52" s="418"/>
      <c r="X52" s="418"/>
      <c r="Y52" s="418"/>
      <c r="Z52" s="453"/>
      <c r="AA52" s="1"/>
    </row>
    <row r="53" spans="2:27" ht="30" hidden="1" customHeight="1" x14ac:dyDescent="0.3">
      <c r="B53" s="535"/>
      <c r="C53" s="19" t="s">
        <v>125</v>
      </c>
      <c r="D53" s="20" t="s">
        <v>69</v>
      </c>
      <c r="E53" s="11" t="s">
        <v>115</v>
      </c>
      <c r="F53" s="21"/>
      <c r="G53" s="21"/>
      <c r="H53" s="21"/>
      <c r="I53" s="21"/>
      <c r="J53" s="21"/>
      <c r="K53" s="21"/>
      <c r="L53" s="21"/>
      <c r="M53" s="21"/>
      <c r="N53" s="21"/>
      <c r="O53" s="21"/>
      <c r="P53" s="21"/>
      <c r="Q53" s="21"/>
      <c r="R53" s="33" t="e">
        <f>AVERAGE(F53:Q53)</f>
        <v>#DIV/0!</v>
      </c>
      <c r="S53" s="22"/>
      <c r="T53" s="513"/>
      <c r="U53" s="418"/>
      <c r="V53" s="418"/>
      <c r="W53" s="418"/>
      <c r="X53" s="418"/>
      <c r="Y53" s="418"/>
      <c r="Z53" s="453"/>
      <c r="AA53" s="1"/>
    </row>
    <row r="54" spans="2:27" ht="39.75" hidden="1" customHeight="1" x14ac:dyDescent="0.3">
      <c r="B54" s="535"/>
      <c r="C54" s="577" t="s">
        <v>70</v>
      </c>
      <c r="D54" s="326"/>
      <c r="E54" s="327"/>
      <c r="F54" s="34" t="e">
        <f t="shared" ref="F54:Q54" si="12">F51/F52</f>
        <v>#DIV/0!</v>
      </c>
      <c r="G54" s="35" t="e">
        <f t="shared" si="12"/>
        <v>#DIV/0!</v>
      </c>
      <c r="H54" s="35" t="e">
        <f t="shared" si="12"/>
        <v>#DIV/0!</v>
      </c>
      <c r="I54" s="35" t="e">
        <f t="shared" si="12"/>
        <v>#DIV/0!</v>
      </c>
      <c r="J54" s="35" t="e">
        <f t="shared" si="12"/>
        <v>#DIV/0!</v>
      </c>
      <c r="K54" s="35" t="e">
        <f t="shared" si="12"/>
        <v>#DIV/0!</v>
      </c>
      <c r="L54" s="35" t="e">
        <f t="shared" si="12"/>
        <v>#DIV/0!</v>
      </c>
      <c r="M54" s="35" t="e">
        <f t="shared" si="12"/>
        <v>#DIV/0!</v>
      </c>
      <c r="N54" s="35" t="e">
        <f t="shared" si="12"/>
        <v>#DIV/0!</v>
      </c>
      <c r="O54" s="35" t="e">
        <f t="shared" si="12"/>
        <v>#DIV/0!</v>
      </c>
      <c r="P54" s="35" t="e">
        <f t="shared" si="12"/>
        <v>#DIV/0!</v>
      </c>
      <c r="Q54" s="36" t="e">
        <f t="shared" si="12"/>
        <v>#DIV/0!</v>
      </c>
      <c r="R54" s="37" t="e">
        <f>AVERAGEIF(F54:Q54,"&gt;0",F54:Q54)</f>
        <v>#DIV/0!</v>
      </c>
      <c r="S54" s="27" t="e">
        <f>AVERAGE(S51,S52)</f>
        <v>#DIV/0!</v>
      </c>
      <c r="T54" s="342"/>
      <c r="U54" s="345"/>
      <c r="V54" s="345"/>
      <c r="W54" s="345"/>
      <c r="X54" s="345"/>
      <c r="Y54" s="345"/>
      <c r="Z54" s="343"/>
      <c r="AA54" s="1"/>
    </row>
    <row r="55" spans="2:27" ht="74.25" hidden="1" customHeight="1" x14ac:dyDescent="0.3">
      <c r="B55" s="53" t="s">
        <v>72</v>
      </c>
      <c r="C55" s="578" t="s">
        <v>126</v>
      </c>
      <c r="D55" s="322"/>
      <c r="E55" s="564"/>
      <c r="F55" s="47" t="e">
        <f t="shared" ref="F55:Q55" si="13">(F50-F54)/F50</f>
        <v>#DIV/0!</v>
      </c>
      <c r="G55" s="47" t="e">
        <f t="shared" si="13"/>
        <v>#DIV/0!</v>
      </c>
      <c r="H55" s="47" t="e">
        <f t="shared" si="13"/>
        <v>#DIV/0!</v>
      </c>
      <c r="I55" s="47" t="e">
        <f t="shared" si="13"/>
        <v>#DIV/0!</v>
      </c>
      <c r="J55" s="47" t="e">
        <f t="shared" si="13"/>
        <v>#DIV/0!</v>
      </c>
      <c r="K55" s="47" t="e">
        <f t="shared" si="13"/>
        <v>#DIV/0!</v>
      </c>
      <c r="L55" s="47" t="e">
        <f t="shared" si="13"/>
        <v>#DIV/0!</v>
      </c>
      <c r="M55" s="47" t="e">
        <f t="shared" si="13"/>
        <v>#DIV/0!</v>
      </c>
      <c r="N55" s="47" t="e">
        <f t="shared" si="13"/>
        <v>#DIV/0!</v>
      </c>
      <c r="O55" s="47" t="e">
        <f t="shared" si="13"/>
        <v>#DIV/0!</v>
      </c>
      <c r="P55" s="47" t="e">
        <f t="shared" si="13"/>
        <v>#DIV/0!</v>
      </c>
      <c r="Q55" s="47" t="e">
        <f t="shared" si="13"/>
        <v>#DIV/0!</v>
      </c>
      <c r="R55" s="37" t="e">
        <f>AVERAGE(F55:Q55)</f>
        <v>#DIV/0!</v>
      </c>
      <c r="S55" s="38"/>
      <c r="T55" s="48"/>
      <c r="U55" s="48"/>
      <c r="V55" s="48"/>
      <c r="W55" s="48"/>
      <c r="X55" s="48"/>
      <c r="Y55" s="48"/>
      <c r="Z55" s="48"/>
      <c r="AA55" s="1"/>
    </row>
    <row r="56" spans="2:27" ht="15.75" customHeight="1" thickBot="1" x14ac:dyDescent="0.35">
      <c r="B56" s="1"/>
      <c r="C56" s="1"/>
      <c r="D56" s="1"/>
      <c r="E56" s="1"/>
      <c r="F56" s="1"/>
      <c r="G56" s="1"/>
      <c r="H56" s="1"/>
      <c r="I56" s="1"/>
      <c r="J56" s="1"/>
      <c r="K56" s="1"/>
      <c r="L56" s="1"/>
      <c r="M56" s="1"/>
      <c r="N56" s="1"/>
      <c r="O56" s="1"/>
      <c r="P56" s="1"/>
      <c r="Q56" s="1"/>
      <c r="R56" s="1"/>
      <c r="S56" s="1"/>
      <c r="T56" s="1"/>
      <c r="U56" s="1"/>
      <c r="V56" s="1"/>
      <c r="W56" s="1"/>
      <c r="X56" s="1"/>
      <c r="Y56" s="1"/>
      <c r="Z56" s="1"/>
      <c r="AA56" s="1"/>
    </row>
    <row r="57" spans="2:27" ht="43.5" customHeight="1" thickBot="1" x14ac:dyDescent="0.35">
      <c r="B57" s="457" t="s">
        <v>73</v>
      </c>
      <c r="C57" s="336"/>
      <c r="D57" s="336"/>
      <c r="E57" s="336"/>
      <c r="F57" s="336"/>
      <c r="G57" s="336"/>
      <c r="H57" s="336"/>
      <c r="I57" s="336"/>
      <c r="J57" s="336"/>
      <c r="K57" s="336"/>
      <c r="L57" s="336"/>
      <c r="M57" s="336"/>
      <c r="N57" s="336"/>
      <c r="O57" s="336"/>
      <c r="P57" s="336"/>
      <c r="Q57" s="336"/>
      <c r="R57" s="336"/>
      <c r="S57" s="336"/>
      <c r="T57" s="336"/>
      <c r="U57" s="336"/>
      <c r="V57" s="336"/>
      <c r="W57" s="336"/>
      <c r="X57" s="336"/>
      <c r="Y57" s="336"/>
      <c r="Z57" s="458"/>
      <c r="AA57" s="1"/>
    </row>
    <row r="58" spans="2:27" ht="49.5" customHeight="1" thickBot="1" x14ac:dyDescent="0.35">
      <c r="B58" s="311" t="s">
        <v>74</v>
      </c>
      <c r="C58" s="312"/>
      <c r="D58" s="312"/>
      <c r="E58" s="312"/>
      <c r="F58" s="170" t="s">
        <v>75</v>
      </c>
      <c r="G58" s="84"/>
      <c r="H58" s="170" t="s">
        <v>76</v>
      </c>
      <c r="I58" s="84"/>
      <c r="J58" s="170" t="s">
        <v>77</v>
      </c>
      <c r="K58" s="84" t="s">
        <v>78</v>
      </c>
      <c r="L58" s="168"/>
      <c r="M58" s="168"/>
      <c r="N58" s="168"/>
      <c r="O58" s="168"/>
      <c r="P58" s="168"/>
      <c r="Q58" s="168"/>
      <c r="R58" s="168"/>
      <c r="S58" s="168"/>
      <c r="T58" s="168"/>
      <c r="U58" s="168"/>
      <c r="V58" s="168"/>
      <c r="W58" s="168"/>
      <c r="X58" s="168"/>
      <c r="Y58" s="168"/>
      <c r="Z58" s="169"/>
      <c r="AA58" s="1"/>
    </row>
    <row r="59" spans="2:27" ht="34.5" customHeight="1" x14ac:dyDescent="0.3">
      <c r="B59" s="306" t="s">
        <v>79</v>
      </c>
      <c r="C59" s="307"/>
      <c r="D59" s="218"/>
      <c r="E59" s="482" t="s">
        <v>80</v>
      </c>
      <c r="F59" s="459"/>
      <c r="G59" s="543"/>
      <c r="H59" s="543"/>
      <c r="I59" s="543"/>
      <c r="J59" s="543"/>
      <c r="K59" s="543"/>
      <c r="L59" s="543"/>
      <c r="M59" s="543"/>
      <c r="N59" s="543"/>
      <c r="O59" s="543"/>
      <c r="P59" s="543"/>
      <c r="Q59" s="543"/>
      <c r="R59" s="543"/>
      <c r="S59" s="543"/>
      <c r="T59" s="543"/>
      <c r="U59" s="543"/>
      <c r="V59" s="543"/>
      <c r="W59" s="543"/>
      <c r="X59" s="543"/>
      <c r="Y59" s="543"/>
      <c r="Z59" s="544"/>
      <c r="AA59" s="1"/>
    </row>
    <row r="60" spans="2:27" ht="34.5" customHeight="1" x14ac:dyDescent="0.3">
      <c r="B60" s="302" t="s">
        <v>81</v>
      </c>
      <c r="C60" s="303"/>
      <c r="D60" s="173"/>
      <c r="E60" s="483"/>
      <c r="F60" s="545"/>
      <c r="G60" s="546"/>
      <c r="H60" s="546"/>
      <c r="I60" s="546"/>
      <c r="J60" s="546"/>
      <c r="K60" s="546"/>
      <c r="L60" s="546"/>
      <c r="M60" s="546"/>
      <c r="N60" s="546"/>
      <c r="O60" s="546"/>
      <c r="P60" s="546"/>
      <c r="Q60" s="546"/>
      <c r="R60" s="546"/>
      <c r="S60" s="546"/>
      <c r="T60" s="546"/>
      <c r="U60" s="546"/>
      <c r="V60" s="546"/>
      <c r="W60" s="546"/>
      <c r="X60" s="546"/>
      <c r="Y60" s="546"/>
      <c r="Z60" s="547"/>
      <c r="AA60" s="1"/>
    </row>
    <row r="61" spans="2:27" ht="34.5" customHeight="1" thickBot="1" x14ac:dyDescent="0.35">
      <c r="B61" s="302" t="s">
        <v>82</v>
      </c>
      <c r="C61" s="303"/>
      <c r="D61" s="174"/>
      <c r="E61" s="483"/>
      <c r="F61" s="548"/>
      <c r="G61" s="549"/>
      <c r="H61" s="549"/>
      <c r="I61" s="549"/>
      <c r="J61" s="549"/>
      <c r="K61" s="549"/>
      <c r="L61" s="549"/>
      <c r="M61" s="549"/>
      <c r="N61" s="549"/>
      <c r="O61" s="549"/>
      <c r="P61" s="549"/>
      <c r="Q61" s="549"/>
      <c r="R61" s="549"/>
      <c r="S61" s="549"/>
      <c r="T61" s="549"/>
      <c r="U61" s="549"/>
      <c r="V61" s="549"/>
      <c r="W61" s="549"/>
      <c r="X61" s="549"/>
      <c r="Y61" s="549"/>
      <c r="Z61" s="550"/>
      <c r="AA61" s="1"/>
    </row>
    <row r="62" spans="2:27" ht="45.75" customHeight="1" thickBot="1" x14ac:dyDescent="0.35">
      <c r="B62" s="304" t="s">
        <v>83</v>
      </c>
      <c r="C62" s="305"/>
      <c r="D62" s="175"/>
      <c r="E62" s="171" t="s">
        <v>84</v>
      </c>
      <c r="F62" s="460"/>
      <c r="G62" s="449"/>
      <c r="H62" s="449"/>
      <c r="I62" s="449"/>
      <c r="J62" s="449"/>
      <c r="K62" s="449"/>
      <c r="L62" s="449"/>
      <c r="M62" s="449"/>
      <c r="N62" s="449"/>
      <c r="O62" s="449"/>
      <c r="P62" s="449"/>
      <c r="Q62" s="449"/>
      <c r="R62" s="449"/>
      <c r="S62" s="449"/>
      <c r="T62" s="449"/>
      <c r="U62" s="449"/>
      <c r="V62" s="449"/>
      <c r="W62" s="449"/>
      <c r="X62" s="449"/>
      <c r="Y62" s="449"/>
      <c r="Z62" s="450"/>
      <c r="AA62" s="1"/>
    </row>
    <row r="63" spans="2:27" ht="45.75" customHeight="1" x14ac:dyDescent="0.3">
      <c r="B63" s="306" t="s">
        <v>79</v>
      </c>
      <c r="C63" s="307"/>
      <c r="D63" s="172"/>
      <c r="E63" s="482" t="s">
        <v>80</v>
      </c>
      <c r="F63" s="459"/>
      <c r="G63" s="536"/>
      <c r="H63" s="536"/>
      <c r="I63" s="536"/>
      <c r="J63" s="536"/>
      <c r="K63" s="536"/>
      <c r="L63" s="536"/>
      <c r="M63" s="536"/>
      <c r="N63" s="536"/>
      <c r="O63" s="536"/>
      <c r="P63" s="536"/>
      <c r="Q63" s="536"/>
      <c r="R63" s="536"/>
      <c r="S63" s="536"/>
      <c r="T63" s="536"/>
      <c r="U63" s="536"/>
      <c r="V63" s="536"/>
      <c r="W63" s="536"/>
      <c r="X63" s="536"/>
      <c r="Y63" s="536"/>
      <c r="Z63" s="528"/>
      <c r="AA63" s="1"/>
    </row>
    <row r="64" spans="2:27" ht="45.75" customHeight="1" x14ac:dyDescent="0.3">
      <c r="B64" s="302" t="s">
        <v>81</v>
      </c>
      <c r="C64" s="303"/>
      <c r="D64" s="173"/>
      <c r="E64" s="483"/>
      <c r="F64" s="537"/>
      <c r="G64" s="538"/>
      <c r="H64" s="538"/>
      <c r="I64" s="538"/>
      <c r="J64" s="538"/>
      <c r="K64" s="538"/>
      <c r="L64" s="538"/>
      <c r="M64" s="538"/>
      <c r="N64" s="538"/>
      <c r="O64" s="538"/>
      <c r="P64" s="538"/>
      <c r="Q64" s="538"/>
      <c r="R64" s="538"/>
      <c r="S64" s="538"/>
      <c r="T64" s="538"/>
      <c r="U64" s="538"/>
      <c r="V64" s="538"/>
      <c r="W64" s="538"/>
      <c r="X64" s="538"/>
      <c r="Y64" s="538"/>
      <c r="Z64" s="539"/>
      <c r="AA64" s="1"/>
    </row>
    <row r="65" spans="2:27" ht="45.75" customHeight="1" thickBot="1" x14ac:dyDescent="0.35">
      <c r="B65" s="302" t="s">
        <v>82</v>
      </c>
      <c r="C65" s="303"/>
      <c r="D65" s="174"/>
      <c r="E65" s="483"/>
      <c r="F65" s="540"/>
      <c r="G65" s="541"/>
      <c r="H65" s="541"/>
      <c r="I65" s="541"/>
      <c r="J65" s="541"/>
      <c r="K65" s="541"/>
      <c r="L65" s="541"/>
      <c r="M65" s="541"/>
      <c r="N65" s="541"/>
      <c r="O65" s="541"/>
      <c r="P65" s="541"/>
      <c r="Q65" s="541"/>
      <c r="R65" s="541"/>
      <c r="S65" s="541"/>
      <c r="T65" s="541"/>
      <c r="U65" s="541"/>
      <c r="V65" s="541"/>
      <c r="W65" s="541"/>
      <c r="X65" s="541"/>
      <c r="Y65" s="541"/>
      <c r="Z65" s="542"/>
      <c r="AA65" s="1"/>
    </row>
    <row r="66" spans="2:27" ht="42.75" customHeight="1" thickBot="1" x14ac:dyDescent="0.35">
      <c r="B66" s="304" t="s">
        <v>83</v>
      </c>
      <c r="C66" s="305"/>
      <c r="D66" s="175"/>
      <c r="E66" s="171" t="s">
        <v>84</v>
      </c>
      <c r="F66" s="448"/>
      <c r="G66" s="449"/>
      <c r="H66" s="449"/>
      <c r="I66" s="449"/>
      <c r="J66" s="449"/>
      <c r="K66" s="449"/>
      <c r="L66" s="449"/>
      <c r="M66" s="449"/>
      <c r="N66" s="449"/>
      <c r="O66" s="449"/>
      <c r="P66" s="449"/>
      <c r="Q66" s="449"/>
      <c r="R66" s="449"/>
      <c r="S66" s="449"/>
      <c r="T66" s="449"/>
      <c r="U66" s="449"/>
      <c r="V66" s="449"/>
      <c r="W66" s="449"/>
      <c r="X66" s="449"/>
      <c r="Y66" s="449"/>
      <c r="Z66" s="450"/>
      <c r="AA66" s="1"/>
    </row>
    <row r="67" spans="2:27" ht="34.5" customHeight="1" x14ac:dyDescent="0.3">
      <c r="B67" s="306" t="s">
        <v>79</v>
      </c>
      <c r="C67" s="307"/>
      <c r="D67" s="172"/>
      <c r="E67" s="482" t="s">
        <v>80</v>
      </c>
      <c r="F67" s="461"/>
      <c r="G67" s="474"/>
      <c r="H67" s="474"/>
      <c r="I67" s="474"/>
      <c r="J67" s="474"/>
      <c r="K67" s="474"/>
      <c r="L67" s="474"/>
      <c r="M67" s="474"/>
      <c r="N67" s="474"/>
      <c r="O67" s="474"/>
      <c r="P67" s="474"/>
      <c r="Q67" s="474"/>
      <c r="R67" s="474"/>
      <c r="S67" s="474"/>
      <c r="T67" s="474"/>
      <c r="U67" s="474"/>
      <c r="V67" s="474"/>
      <c r="W67" s="474"/>
      <c r="X67" s="474"/>
      <c r="Y67" s="474"/>
      <c r="Z67" s="475"/>
      <c r="AA67" s="1"/>
    </row>
    <row r="68" spans="2:27" ht="34.5" customHeight="1" x14ac:dyDescent="0.3">
      <c r="B68" s="302" t="s">
        <v>81</v>
      </c>
      <c r="C68" s="303"/>
      <c r="D68" s="173"/>
      <c r="E68" s="483"/>
      <c r="F68" s="476"/>
      <c r="G68" s="477"/>
      <c r="H68" s="477"/>
      <c r="I68" s="477"/>
      <c r="J68" s="477"/>
      <c r="K68" s="477"/>
      <c r="L68" s="477"/>
      <c r="M68" s="477"/>
      <c r="N68" s="477"/>
      <c r="O68" s="477"/>
      <c r="P68" s="477"/>
      <c r="Q68" s="477"/>
      <c r="R68" s="477"/>
      <c r="S68" s="477"/>
      <c r="T68" s="477"/>
      <c r="U68" s="477"/>
      <c r="V68" s="477"/>
      <c r="W68" s="477"/>
      <c r="X68" s="477"/>
      <c r="Y68" s="477"/>
      <c r="Z68" s="478"/>
      <c r="AA68" s="1"/>
    </row>
    <row r="69" spans="2:27" ht="34.5" customHeight="1" thickBot="1" x14ac:dyDescent="0.35">
      <c r="B69" s="302" t="s">
        <v>82</v>
      </c>
      <c r="C69" s="303"/>
      <c r="D69" s="174"/>
      <c r="E69" s="483"/>
      <c r="F69" s="479"/>
      <c r="G69" s="480"/>
      <c r="H69" s="480"/>
      <c r="I69" s="480"/>
      <c r="J69" s="480"/>
      <c r="K69" s="480"/>
      <c r="L69" s="480"/>
      <c r="M69" s="480"/>
      <c r="N69" s="480"/>
      <c r="O69" s="480"/>
      <c r="P69" s="480"/>
      <c r="Q69" s="480"/>
      <c r="R69" s="480"/>
      <c r="S69" s="480"/>
      <c r="T69" s="480"/>
      <c r="U69" s="480"/>
      <c r="V69" s="480"/>
      <c r="W69" s="480"/>
      <c r="X69" s="480"/>
      <c r="Y69" s="480"/>
      <c r="Z69" s="481"/>
      <c r="AA69" s="1"/>
    </row>
    <row r="70" spans="2:27" ht="34.5" customHeight="1" thickBot="1" x14ac:dyDescent="0.35">
      <c r="B70" s="304" t="s">
        <v>83</v>
      </c>
      <c r="C70" s="305"/>
      <c r="D70" s="175"/>
      <c r="E70" s="171" t="s">
        <v>84</v>
      </c>
      <c r="F70" s="448"/>
      <c r="G70" s="449"/>
      <c r="H70" s="449"/>
      <c r="I70" s="449"/>
      <c r="J70" s="449"/>
      <c r="K70" s="449"/>
      <c r="L70" s="449"/>
      <c r="M70" s="449"/>
      <c r="N70" s="449"/>
      <c r="O70" s="449"/>
      <c r="P70" s="449"/>
      <c r="Q70" s="449"/>
      <c r="R70" s="449"/>
      <c r="S70" s="449"/>
      <c r="T70" s="449"/>
      <c r="U70" s="449"/>
      <c r="V70" s="449"/>
      <c r="W70" s="449"/>
      <c r="X70" s="449"/>
      <c r="Y70" s="449"/>
      <c r="Z70" s="450"/>
      <c r="AA70" s="1"/>
    </row>
    <row r="71" spans="2:27" ht="34.5" customHeight="1" x14ac:dyDescent="0.3">
      <c r="B71" s="306" t="s">
        <v>79</v>
      </c>
      <c r="C71" s="307"/>
      <c r="D71" s="172"/>
      <c r="E71" s="482" t="s">
        <v>80</v>
      </c>
      <c r="F71" s="451"/>
      <c r="G71" s="326"/>
      <c r="H71" s="326"/>
      <c r="I71" s="326"/>
      <c r="J71" s="326"/>
      <c r="K71" s="326"/>
      <c r="L71" s="326"/>
      <c r="M71" s="326"/>
      <c r="N71" s="326"/>
      <c r="O71" s="326"/>
      <c r="P71" s="326"/>
      <c r="Q71" s="326"/>
      <c r="R71" s="326"/>
      <c r="S71" s="326"/>
      <c r="T71" s="326"/>
      <c r="U71" s="326"/>
      <c r="V71" s="326"/>
      <c r="W71" s="326"/>
      <c r="X71" s="326"/>
      <c r="Y71" s="326"/>
      <c r="Z71" s="327"/>
      <c r="AA71" s="1"/>
    </row>
    <row r="72" spans="2:27" ht="34.5" customHeight="1" x14ac:dyDescent="0.3">
      <c r="B72" s="302" t="s">
        <v>81</v>
      </c>
      <c r="C72" s="303"/>
      <c r="D72" s="174"/>
      <c r="E72" s="483"/>
      <c r="F72" s="452"/>
      <c r="G72" s="418"/>
      <c r="H72" s="418"/>
      <c r="I72" s="418"/>
      <c r="J72" s="418"/>
      <c r="K72" s="418"/>
      <c r="L72" s="418"/>
      <c r="M72" s="418"/>
      <c r="N72" s="418"/>
      <c r="O72" s="418"/>
      <c r="P72" s="418"/>
      <c r="Q72" s="418"/>
      <c r="R72" s="418"/>
      <c r="S72" s="418"/>
      <c r="T72" s="418"/>
      <c r="U72" s="418"/>
      <c r="V72" s="418"/>
      <c r="W72" s="418"/>
      <c r="X72" s="418"/>
      <c r="Y72" s="418"/>
      <c r="Z72" s="453"/>
      <c r="AA72" s="1"/>
    </row>
    <row r="73" spans="2:27" ht="34.5" customHeight="1" thickBot="1" x14ac:dyDescent="0.35">
      <c r="B73" s="302" t="s">
        <v>82</v>
      </c>
      <c r="C73" s="303"/>
      <c r="D73" s="174"/>
      <c r="E73" s="483"/>
      <c r="F73" s="454"/>
      <c r="G73" s="455"/>
      <c r="H73" s="455"/>
      <c r="I73" s="455"/>
      <c r="J73" s="455"/>
      <c r="K73" s="455"/>
      <c r="L73" s="455"/>
      <c r="M73" s="455"/>
      <c r="N73" s="455"/>
      <c r="O73" s="455"/>
      <c r="P73" s="455"/>
      <c r="Q73" s="455"/>
      <c r="R73" s="455"/>
      <c r="S73" s="455"/>
      <c r="T73" s="455"/>
      <c r="U73" s="455"/>
      <c r="V73" s="455"/>
      <c r="W73" s="455"/>
      <c r="X73" s="455"/>
      <c r="Y73" s="455"/>
      <c r="Z73" s="456"/>
      <c r="AA73" s="1"/>
    </row>
    <row r="74" spans="2:27" ht="34.5" customHeight="1" thickBot="1" x14ac:dyDescent="0.35">
      <c r="B74" s="304" t="s">
        <v>83</v>
      </c>
      <c r="C74" s="305"/>
      <c r="D74" s="175"/>
      <c r="E74" s="171" t="s">
        <v>84</v>
      </c>
      <c r="F74" s="448"/>
      <c r="G74" s="449"/>
      <c r="H74" s="449"/>
      <c r="I74" s="449"/>
      <c r="J74" s="449"/>
      <c r="K74" s="449"/>
      <c r="L74" s="449"/>
      <c r="M74" s="449"/>
      <c r="N74" s="449"/>
      <c r="O74" s="449"/>
      <c r="P74" s="449"/>
      <c r="Q74" s="449"/>
      <c r="R74" s="449"/>
      <c r="S74" s="449"/>
      <c r="T74" s="449"/>
      <c r="U74" s="449"/>
      <c r="V74" s="449"/>
      <c r="W74" s="449"/>
      <c r="X74" s="449"/>
      <c r="Y74" s="449"/>
      <c r="Z74" s="450"/>
      <c r="AA74" s="1"/>
    </row>
    <row r="75" spans="2:27" ht="36" customHeight="1" x14ac:dyDescent="0.3">
      <c r="B75" s="484" t="s">
        <v>85</v>
      </c>
      <c r="C75" s="377"/>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1"/>
    </row>
    <row r="76" spans="2:27" ht="15.75" customHeight="1" thickBot="1" x14ac:dyDescent="0.35">
      <c r="B76" s="1"/>
      <c r="C76" s="1"/>
      <c r="D76" s="1"/>
      <c r="E76" s="1"/>
      <c r="F76" s="1"/>
      <c r="G76" s="1"/>
      <c r="H76" s="1"/>
      <c r="I76" s="1"/>
      <c r="J76" s="1"/>
      <c r="K76" s="1"/>
      <c r="L76" s="1"/>
      <c r="M76" s="1"/>
      <c r="N76" s="1"/>
      <c r="O76" s="1"/>
      <c r="P76" s="1"/>
      <c r="Q76" s="1"/>
      <c r="R76" s="1"/>
      <c r="S76" s="1"/>
      <c r="T76" s="1"/>
      <c r="U76" s="1"/>
      <c r="V76" s="1"/>
      <c r="W76" s="1"/>
      <c r="X76" s="1"/>
      <c r="Y76" s="1"/>
      <c r="Z76" s="1"/>
      <c r="AA76" s="1"/>
    </row>
    <row r="77" spans="2:27" ht="15.75" customHeight="1" thickBot="1" x14ac:dyDescent="0.35">
      <c r="B77" s="1"/>
      <c r="C77" s="502" t="s">
        <v>127</v>
      </c>
      <c r="D77" s="503"/>
      <c r="E77" s="503"/>
      <c r="F77" s="503"/>
      <c r="G77" s="503"/>
      <c r="H77" s="503"/>
      <c r="I77" s="503"/>
      <c r="J77" s="503"/>
      <c r="K77" s="503"/>
      <c r="L77" s="503"/>
      <c r="M77" s="503"/>
      <c r="N77" s="503"/>
      <c r="O77" s="504"/>
      <c r="P77" s="1"/>
      <c r="Q77" s="1"/>
      <c r="R77" s="1"/>
      <c r="S77" s="1"/>
      <c r="T77" s="1"/>
      <c r="U77" s="1"/>
      <c r="V77" s="1"/>
      <c r="W77" s="1"/>
      <c r="X77" s="1"/>
      <c r="Y77" s="1"/>
      <c r="Z77" s="1"/>
      <c r="AA77" s="1"/>
    </row>
    <row r="78" spans="2:27" ht="15.75" customHeight="1" thickBot="1" x14ac:dyDescent="0.35">
      <c r="B78" s="1"/>
      <c r="P78" s="1"/>
      <c r="Q78" s="1"/>
      <c r="R78" s="1"/>
      <c r="S78" s="1"/>
      <c r="T78" s="1"/>
      <c r="U78" s="1"/>
      <c r="V78" s="1"/>
      <c r="W78" s="1"/>
      <c r="X78" s="1"/>
      <c r="Y78" s="1"/>
      <c r="Z78" s="1"/>
      <c r="AA78" s="1"/>
    </row>
    <row r="79" spans="2:27" ht="15.75" customHeight="1" thickBot="1" x14ac:dyDescent="0.35">
      <c r="B79" s="1"/>
      <c r="C79" s="505" t="s">
        <v>56</v>
      </c>
      <c r="D79" s="506"/>
      <c r="E79" s="506"/>
      <c r="F79" s="506"/>
      <c r="G79" s="506"/>
      <c r="H79" s="506"/>
      <c r="I79" s="506"/>
      <c r="J79" s="506"/>
      <c r="K79" s="506"/>
      <c r="L79" s="506"/>
      <c r="M79" s="506"/>
      <c r="N79" s="506"/>
      <c r="O79" s="507"/>
      <c r="P79" s="1"/>
      <c r="Q79" s="1"/>
      <c r="R79" s="1"/>
      <c r="S79" s="1"/>
      <c r="T79" s="1"/>
      <c r="U79" s="1"/>
      <c r="V79" s="1"/>
      <c r="W79" s="1"/>
      <c r="X79" s="1"/>
      <c r="Y79" s="1"/>
      <c r="Z79" s="1"/>
      <c r="AA79" s="1"/>
    </row>
    <row r="80" spans="2:27" ht="15.75" customHeight="1" thickBot="1" x14ac:dyDescent="0.35">
      <c r="B80" s="1"/>
      <c r="C80" s="72"/>
      <c r="D80" s="73"/>
      <c r="E80" s="73"/>
      <c r="F80" s="73"/>
      <c r="G80" s="73"/>
      <c r="H80" s="73"/>
      <c r="I80" s="73"/>
      <c r="J80" s="73"/>
      <c r="K80" s="73"/>
      <c r="L80" s="73"/>
      <c r="M80" s="73"/>
      <c r="N80" s="73"/>
      <c r="O80" s="73"/>
      <c r="P80" s="1"/>
      <c r="Q80" s="1"/>
      <c r="R80" s="1"/>
      <c r="S80" s="1"/>
      <c r="T80" s="1"/>
      <c r="U80" s="1"/>
      <c r="V80" s="1"/>
      <c r="W80" s="1"/>
      <c r="X80" s="1"/>
      <c r="Y80" s="1"/>
      <c r="Z80" s="1"/>
      <c r="AA80" s="1"/>
    </row>
    <row r="81" spans="2:27" ht="15.75" customHeight="1" x14ac:dyDescent="0.3">
      <c r="B81" s="1"/>
      <c r="C81" s="74" t="s">
        <v>88</v>
      </c>
      <c r="D81" s="75"/>
      <c r="E81" s="75"/>
      <c r="F81" s="75"/>
      <c r="G81" s="75"/>
      <c r="H81" s="75"/>
      <c r="I81" s="75"/>
      <c r="J81" s="75"/>
      <c r="K81" s="75"/>
      <c r="L81" s="75"/>
      <c r="M81" s="75"/>
      <c r="N81" s="75" t="s">
        <v>128</v>
      </c>
      <c r="O81" s="76" t="s">
        <v>129</v>
      </c>
      <c r="P81" s="1"/>
      <c r="Q81" s="1"/>
      <c r="R81" s="1"/>
      <c r="S81" s="1"/>
      <c r="T81" s="1"/>
      <c r="U81" s="1"/>
      <c r="V81" s="1"/>
      <c r="W81" s="1"/>
      <c r="X81" s="1"/>
      <c r="Y81" s="1"/>
      <c r="Z81" s="1"/>
      <c r="AA81" s="1"/>
    </row>
    <row r="82" spans="2:27" ht="15.75" customHeight="1" x14ac:dyDescent="0.3">
      <c r="B82" s="1"/>
      <c r="C82" s="77" t="s">
        <v>95</v>
      </c>
      <c r="D82" s="55" t="s">
        <v>130</v>
      </c>
      <c r="E82" s="55" t="s">
        <v>130</v>
      </c>
      <c r="F82" s="55" t="s">
        <v>130</v>
      </c>
      <c r="G82" s="55" t="s">
        <v>130</v>
      </c>
      <c r="H82" s="55" t="s">
        <v>130</v>
      </c>
      <c r="I82" s="55" t="s">
        <v>130</v>
      </c>
      <c r="J82" s="55" t="s">
        <v>130</v>
      </c>
      <c r="K82" s="55" t="s">
        <v>130</v>
      </c>
      <c r="L82" s="55" t="s">
        <v>130</v>
      </c>
      <c r="M82" s="55" t="s">
        <v>130</v>
      </c>
      <c r="N82" s="55" t="s">
        <v>130</v>
      </c>
      <c r="O82" s="78" t="s">
        <v>130</v>
      </c>
      <c r="P82" s="1"/>
      <c r="Q82" s="1"/>
      <c r="R82" s="1"/>
      <c r="S82" s="1"/>
      <c r="T82" s="1"/>
      <c r="U82" s="1"/>
      <c r="V82" s="1"/>
      <c r="W82" s="1"/>
      <c r="X82" s="1"/>
      <c r="Y82" s="1"/>
      <c r="Z82" s="1"/>
      <c r="AA82" s="1"/>
    </row>
    <row r="83" spans="2:27" ht="15.75" customHeight="1" x14ac:dyDescent="0.3">
      <c r="B83" s="1"/>
      <c r="C83" s="79"/>
      <c r="D83" s="124"/>
      <c r="E83" s="80"/>
      <c r="F83" s="80"/>
      <c r="G83" s="80"/>
      <c r="H83" s="80"/>
      <c r="I83" s="80"/>
      <c r="J83" s="80"/>
      <c r="K83" s="80"/>
      <c r="L83" s="81"/>
      <c r="M83" s="125"/>
      <c r="N83" s="124"/>
      <c r="O83" s="126"/>
      <c r="P83" s="1"/>
      <c r="Q83" s="1"/>
      <c r="R83" s="1"/>
      <c r="S83" s="1"/>
      <c r="T83" s="1"/>
      <c r="U83" s="1"/>
      <c r="V83" s="1"/>
      <c r="W83" s="1"/>
      <c r="X83" s="1"/>
      <c r="Y83" s="1"/>
      <c r="Z83" s="1"/>
      <c r="AA83" s="1"/>
    </row>
    <row r="84" spans="2:27" ht="15.75" customHeight="1" x14ac:dyDescent="0.3">
      <c r="B84" s="1"/>
      <c r="P84" s="1"/>
      <c r="Q84" s="1"/>
      <c r="R84" s="1"/>
      <c r="S84" s="1"/>
      <c r="T84" s="1"/>
      <c r="U84" s="1"/>
      <c r="V84" s="1"/>
      <c r="W84" s="1"/>
      <c r="X84" s="1"/>
      <c r="Y84" s="1"/>
      <c r="Z84" s="1"/>
      <c r="AA84" s="1"/>
    </row>
    <row r="85" spans="2:27" ht="15.75" customHeight="1" thickBot="1" x14ac:dyDescent="0.35">
      <c r="B85" s="1"/>
      <c r="P85" s="1"/>
      <c r="Q85" s="1"/>
      <c r="R85" s="1"/>
      <c r="S85" s="1"/>
      <c r="T85" s="1"/>
      <c r="U85" s="1"/>
      <c r="V85" s="1"/>
      <c r="W85" s="1"/>
      <c r="X85" s="1"/>
      <c r="Y85" s="1"/>
      <c r="Z85" s="1"/>
      <c r="AA85" s="1"/>
    </row>
    <row r="86" spans="2:27" ht="15.75" customHeight="1" thickBot="1" x14ac:dyDescent="0.35">
      <c r="B86" s="1"/>
      <c r="C86" s="525" t="s">
        <v>56</v>
      </c>
      <c r="D86" s="526"/>
      <c r="E86" s="526"/>
      <c r="F86" s="526"/>
      <c r="G86" s="526"/>
      <c r="H86" s="526"/>
      <c r="I86" s="526"/>
      <c r="J86" s="526"/>
      <c r="K86" s="526"/>
      <c r="L86" s="526"/>
      <c r="M86" s="526"/>
      <c r="N86" s="526"/>
      <c r="O86" s="527"/>
      <c r="P86" s="1"/>
      <c r="Q86" s="1"/>
      <c r="R86" s="1"/>
      <c r="S86" s="1"/>
      <c r="T86" s="1"/>
      <c r="U86" s="1"/>
      <c r="V86" s="1"/>
      <c r="W86" s="1"/>
      <c r="X86" s="1"/>
      <c r="Y86" s="1"/>
      <c r="Z86" s="1"/>
      <c r="AA86" s="1"/>
    </row>
    <row r="87" spans="2:27" ht="15.75" customHeight="1" thickBot="1" x14ac:dyDescent="0.35">
      <c r="B87" s="1"/>
      <c r="C87" s="72"/>
      <c r="D87" s="73"/>
      <c r="E87" s="73"/>
      <c r="F87" s="73"/>
      <c r="G87" s="73"/>
      <c r="H87" s="73"/>
      <c r="I87" s="73"/>
      <c r="J87" s="73"/>
      <c r="K87" s="73"/>
      <c r="L87" s="73"/>
      <c r="M87" s="73"/>
      <c r="N87" s="73"/>
      <c r="O87" s="73"/>
      <c r="P87" s="1"/>
      <c r="Q87" s="1"/>
      <c r="R87" s="1"/>
      <c r="S87" s="1"/>
      <c r="T87" s="1"/>
      <c r="U87" s="1"/>
      <c r="V87" s="1"/>
      <c r="W87" s="1"/>
      <c r="X87" s="1"/>
      <c r="Y87" s="1"/>
      <c r="Z87" s="1"/>
      <c r="AA87" s="1"/>
    </row>
    <row r="88" spans="2:27" ht="15.75" customHeight="1" x14ac:dyDescent="0.3">
      <c r="B88" s="1"/>
      <c r="C88" s="74" t="s">
        <v>88</v>
      </c>
      <c r="D88" s="75"/>
      <c r="E88" s="75"/>
      <c r="F88" s="75"/>
      <c r="G88" s="75"/>
      <c r="H88" s="75"/>
      <c r="I88" s="75"/>
      <c r="J88" s="75"/>
      <c r="K88" s="75"/>
      <c r="L88" s="75"/>
      <c r="M88" s="75"/>
      <c r="N88" s="75"/>
      <c r="O88" s="76"/>
      <c r="P88" s="1"/>
      <c r="Q88" s="1"/>
      <c r="R88" s="1"/>
      <c r="S88" s="1"/>
      <c r="T88" s="1"/>
      <c r="U88" s="1"/>
      <c r="V88" s="1"/>
      <c r="W88" s="1"/>
      <c r="X88" s="1"/>
      <c r="Y88" s="1"/>
      <c r="Z88" s="1"/>
      <c r="AA88" s="1"/>
    </row>
    <row r="89" spans="2:27" ht="15.75" customHeight="1" x14ac:dyDescent="0.3">
      <c r="B89" s="1"/>
      <c r="C89" s="77" t="s">
        <v>95</v>
      </c>
      <c r="D89" s="55" t="s">
        <v>130</v>
      </c>
      <c r="E89" s="55" t="s">
        <v>130</v>
      </c>
      <c r="F89" s="55" t="s">
        <v>130</v>
      </c>
      <c r="G89" s="55" t="s">
        <v>130</v>
      </c>
      <c r="H89" s="55" t="s">
        <v>130</v>
      </c>
      <c r="I89" s="55" t="s">
        <v>130</v>
      </c>
      <c r="J89" s="55" t="s">
        <v>130</v>
      </c>
      <c r="K89" s="55" t="s">
        <v>130</v>
      </c>
      <c r="L89" s="55" t="s">
        <v>130</v>
      </c>
      <c r="M89" s="55" t="s">
        <v>130</v>
      </c>
      <c r="N89" s="55" t="s">
        <v>130</v>
      </c>
      <c r="O89" s="78" t="s">
        <v>130</v>
      </c>
      <c r="P89" s="1"/>
      <c r="Q89" s="1"/>
      <c r="R89" s="1"/>
      <c r="S89" s="1"/>
      <c r="T89" s="1"/>
      <c r="U89" s="1"/>
      <c r="V89" s="1"/>
      <c r="W89" s="1"/>
      <c r="X89" s="1"/>
      <c r="Y89" s="1"/>
      <c r="Z89" s="1"/>
      <c r="AA89" s="1"/>
    </row>
    <row r="90" spans="2:27" ht="15.75" customHeight="1" x14ac:dyDescent="0.3">
      <c r="B90" s="1"/>
      <c r="C90" s="79"/>
      <c r="D90" s="124"/>
      <c r="E90" s="124"/>
      <c r="F90" s="124"/>
      <c r="G90" s="124"/>
      <c r="H90" s="124"/>
      <c r="I90" s="124"/>
      <c r="J90" s="124"/>
      <c r="K90" s="124"/>
      <c r="L90" s="127"/>
      <c r="M90" s="125"/>
      <c r="N90" s="124"/>
      <c r="O90" s="126"/>
      <c r="P90" s="1"/>
      <c r="Q90" s="1"/>
      <c r="R90" s="1"/>
      <c r="S90" s="1"/>
      <c r="T90" s="1"/>
      <c r="U90" s="1"/>
      <c r="V90" s="1"/>
      <c r="W90" s="1"/>
      <c r="X90" s="1"/>
      <c r="Y90" s="1"/>
      <c r="Z90" s="1"/>
      <c r="AA90" s="1"/>
    </row>
    <row r="91" spans="2:27" ht="15.75" customHeight="1" thickBot="1" x14ac:dyDescent="0.35">
      <c r="B91" s="1"/>
      <c r="P91" s="1"/>
      <c r="Q91" s="1"/>
      <c r="R91" s="1"/>
      <c r="S91" s="1"/>
      <c r="T91" s="1"/>
      <c r="U91" s="1"/>
      <c r="V91" s="1"/>
      <c r="W91" s="1"/>
      <c r="X91" s="1"/>
      <c r="Y91" s="1"/>
      <c r="Z91" s="1"/>
      <c r="AA91" s="1"/>
    </row>
    <row r="92" spans="2:27" ht="15.75" customHeight="1" thickBot="1" x14ac:dyDescent="0.35">
      <c r="B92" s="1"/>
      <c r="C92" s="502" t="s">
        <v>131</v>
      </c>
      <c r="D92" s="503"/>
      <c r="E92" s="503"/>
      <c r="F92" s="503"/>
      <c r="G92" s="503"/>
      <c r="H92" s="503"/>
      <c r="I92" s="503"/>
      <c r="J92" s="503"/>
      <c r="K92" s="503"/>
      <c r="L92" s="503"/>
      <c r="M92" s="503"/>
      <c r="N92" s="503"/>
      <c r="O92" s="504"/>
      <c r="P92" s="1"/>
      <c r="Q92" s="1"/>
      <c r="R92" s="1"/>
      <c r="S92" s="1"/>
      <c r="T92" s="1"/>
      <c r="U92" s="1"/>
      <c r="V92" s="1"/>
      <c r="W92" s="1"/>
      <c r="X92" s="1"/>
      <c r="Y92" s="1"/>
      <c r="Z92" s="1"/>
      <c r="AA92" s="1"/>
    </row>
    <row r="93" spans="2:27" ht="15.75" customHeight="1" x14ac:dyDescent="0.3">
      <c r="B93" s="1"/>
      <c r="P93" s="1"/>
      <c r="Q93" s="1"/>
      <c r="R93" s="1"/>
      <c r="S93" s="1"/>
      <c r="T93" s="1"/>
      <c r="U93" s="1"/>
      <c r="V93" s="1"/>
      <c r="W93" s="1"/>
      <c r="X93" s="1"/>
      <c r="Y93" s="1"/>
      <c r="Z93" s="1"/>
      <c r="AA93" s="1"/>
    </row>
    <row r="94" spans="2:27" ht="15.75" customHeight="1" x14ac:dyDescent="0.3">
      <c r="B94" s="1"/>
      <c r="C94" s="54" t="s">
        <v>56</v>
      </c>
      <c r="D94" s="54" t="s">
        <v>132</v>
      </c>
      <c r="E94" s="54" t="s">
        <v>133</v>
      </c>
      <c r="F94" s="54" t="s">
        <v>134</v>
      </c>
      <c r="G94" s="54" t="s">
        <v>135</v>
      </c>
      <c r="H94" s="54" t="s">
        <v>136</v>
      </c>
      <c r="I94" s="54" t="s">
        <v>137</v>
      </c>
      <c r="J94" s="54" t="s">
        <v>138</v>
      </c>
      <c r="K94" s="54" t="s">
        <v>139</v>
      </c>
      <c r="L94" s="54" t="s">
        <v>140</v>
      </c>
      <c r="M94" s="54" t="s">
        <v>141</v>
      </c>
      <c r="N94" s="54" t="s">
        <v>142</v>
      </c>
      <c r="O94" s="54" t="s">
        <v>143</v>
      </c>
      <c r="P94" s="1"/>
      <c r="Q94" s="1"/>
      <c r="R94" s="1"/>
      <c r="S94" s="1"/>
      <c r="T94" s="1"/>
      <c r="U94" s="1"/>
      <c r="V94" s="1"/>
      <c r="W94" s="1"/>
      <c r="X94" s="1"/>
      <c r="Y94" s="1"/>
      <c r="Z94" s="1"/>
      <c r="AA94" s="1"/>
    </row>
    <row r="95" spans="2:27" ht="15.75" customHeight="1" x14ac:dyDescent="0.3">
      <c r="B95" s="1"/>
      <c r="C95" s="54"/>
      <c r="D95" s="56"/>
      <c r="E95" s="56"/>
      <c r="F95" s="56"/>
      <c r="G95" s="56"/>
      <c r="H95" s="56"/>
      <c r="I95" s="56"/>
      <c r="J95" s="56"/>
      <c r="K95" s="56"/>
      <c r="L95" s="56"/>
      <c r="M95" s="56"/>
      <c r="N95" s="56"/>
      <c r="O95" s="56"/>
      <c r="P95" s="1"/>
      <c r="Q95" s="1"/>
      <c r="R95" s="1"/>
      <c r="S95" s="1"/>
      <c r="T95" s="1"/>
      <c r="U95" s="1"/>
      <c r="V95" s="1"/>
      <c r="W95" s="1"/>
      <c r="X95" s="1"/>
      <c r="Y95" s="1"/>
      <c r="Z95" s="1"/>
      <c r="AA95" s="1"/>
    </row>
    <row r="96" spans="2:27" ht="15.75" customHeight="1" x14ac:dyDescent="0.3">
      <c r="B96" s="1"/>
      <c r="C96" s="56"/>
      <c r="D96" s="56"/>
      <c r="E96" s="123"/>
      <c r="F96" s="123"/>
      <c r="G96" s="123"/>
      <c r="H96" s="123"/>
      <c r="I96" s="123"/>
      <c r="J96" s="56"/>
      <c r="K96" s="56"/>
      <c r="L96" s="56"/>
      <c r="M96" s="56"/>
      <c r="N96" s="56"/>
      <c r="O96" s="56"/>
      <c r="P96" s="1"/>
      <c r="Q96" s="1"/>
      <c r="R96" s="1"/>
      <c r="S96" s="1"/>
      <c r="T96" s="1"/>
      <c r="U96" s="1"/>
      <c r="V96" s="1"/>
      <c r="W96" s="1"/>
      <c r="X96" s="1"/>
      <c r="Y96" s="1"/>
      <c r="Z96" s="1"/>
      <c r="AA96" s="1"/>
    </row>
    <row r="97" spans="2:27" ht="15.75" customHeight="1" x14ac:dyDescent="0.3">
      <c r="B97" s="41" t="s">
        <v>144</v>
      </c>
      <c r="C97" s="41"/>
      <c r="D97" s="41"/>
      <c r="E97" s="41"/>
      <c r="F97" s="41"/>
      <c r="G97" s="41"/>
      <c r="H97" s="41"/>
      <c r="I97" s="41"/>
      <c r="J97" s="41"/>
      <c r="K97" s="41"/>
      <c r="L97" s="41"/>
      <c r="M97" s="41"/>
      <c r="N97" s="41"/>
      <c r="O97" s="41"/>
      <c r="P97" s="41"/>
      <c r="Q97" s="41"/>
      <c r="R97" s="41"/>
      <c r="S97" s="41"/>
      <c r="T97" s="1"/>
      <c r="U97" s="1"/>
      <c r="V97" s="1"/>
      <c r="W97" s="1"/>
      <c r="X97" s="1"/>
      <c r="Y97" s="1"/>
      <c r="Z97" s="1"/>
      <c r="AA97" s="1"/>
    </row>
    <row r="98" spans="2:27" ht="15.75" customHeight="1" x14ac:dyDescent="0.3">
      <c r="B98" s="1"/>
      <c r="C98" s="1"/>
      <c r="D98" s="1"/>
      <c r="E98" s="1"/>
      <c r="F98" s="1"/>
      <c r="G98" s="1"/>
      <c r="H98" s="1"/>
      <c r="I98" s="1"/>
      <c r="J98" s="1"/>
      <c r="K98" s="1"/>
      <c r="L98" s="1"/>
      <c r="M98" s="1"/>
      <c r="N98" s="1"/>
      <c r="O98" s="1"/>
      <c r="P98" s="1"/>
      <c r="Q98" s="1"/>
      <c r="R98" s="1"/>
      <c r="S98" s="1"/>
      <c r="T98" s="1"/>
      <c r="U98" s="1"/>
      <c r="V98" s="1"/>
      <c r="W98" s="1"/>
      <c r="X98" s="1"/>
      <c r="Y98" s="1"/>
      <c r="Z98" s="1"/>
      <c r="AA98" s="1"/>
    </row>
    <row r="99" spans="2:27" ht="15.75" customHeight="1" x14ac:dyDescent="0.3">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2:27" ht="15.75" customHeight="1" x14ac:dyDescent="0.3">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2:27" ht="15.75" customHeight="1" x14ac:dyDescent="0.3">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2:27" ht="15.75" customHeight="1" x14ac:dyDescent="0.3">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2:27" ht="15.75" customHeight="1" x14ac:dyDescent="0.3">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2:27" ht="15.75" customHeight="1" x14ac:dyDescent="0.3">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2:27" ht="15.75" customHeight="1" x14ac:dyDescent="0.3">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2:27" ht="15.75" customHeight="1" x14ac:dyDescent="0.3">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2:27" ht="15.75" customHeight="1" x14ac:dyDescent="0.3">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2:27" ht="15.75" customHeight="1" x14ac:dyDescent="0.3">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2:27" ht="15.75" customHeight="1" x14ac:dyDescent="0.3">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2:27" ht="15.75" customHeight="1" x14ac:dyDescent="0.3">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2:27" ht="15.75" customHeight="1" x14ac:dyDescent="0.3">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2:27" ht="15.75" customHeight="1" x14ac:dyDescent="0.3">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2:27" ht="15.75" customHeight="1" x14ac:dyDescent="0.3">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2:27" ht="15.75" customHeight="1" x14ac:dyDescent="0.3">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2:27" ht="15.75" customHeight="1" x14ac:dyDescent="0.3">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2:27" ht="15.75" customHeight="1" x14ac:dyDescent="0.3">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2:27" ht="15.75" customHeight="1" x14ac:dyDescent="0.3">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2:27" ht="15.75" customHeight="1" x14ac:dyDescent="0.3">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2:27" ht="15.75" customHeight="1" x14ac:dyDescent="0.3">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2:27" ht="15.75" customHeight="1" x14ac:dyDescent="0.3">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2:27" ht="15.75" customHeight="1" x14ac:dyDescent="0.3">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2:27" ht="15.75" customHeight="1" x14ac:dyDescent="0.3">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2:27" ht="15.75" customHeight="1" x14ac:dyDescent="0.3">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2:27" ht="15.75" customHeight="1" x14ac:dyDescent="0.3">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2:27" ht="15.75" customHeight="1" x14ac:dyDescent="0.3">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2:27" ht="15.75" customHeight="1" x14ac:dyDescent="0.3">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2:27" ht="15.75" customHeight="1" x14ac:dyDescent="0.3">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2:27" ht="15.75" customHeight="1" x14ac:dyDescent="0.3">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2:27" ht="15.75" customHeight="1" x14ac:dyDescent="0.3">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2:27" ht="15.75" customHeight="1" x14ac:dyDescent="0.3">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2:27" ht="15.75" customHeight="1" x14ac:dyDescent="0.3">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2:27" ht="15.75" customHeight="1" x14ac:dyDescent="0.3">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2:27" ht="15.75" customHeight="1" x14ac:dyDescent="0.3">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2:27" ht="15.75" customHeight="1" x14ac:dyDescent="0.3">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2:27" ht="15.75" customHeight="1" x14ac:dyDescent="0.3">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2:27" ht="15.75" customHeight="1" x14ac:dyDescent="0.3">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2:27" ht="15.75" customHeight="1" x14ac:dyDescent="0.3">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2:27" ht="15.75" customHeight="1" x14ac:dyDescent="0.3">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2:27" ht="15.75" customHeight="1" x14ac:dyDescent="0.3">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2:27" ht="15.75" customHeight="1" x14ac:dyDescent="0.3">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2:27" ht="15.75" customHeight="1" x14ac:dyDescent="0.3">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2:27" ht="15.75" customHeight="1" x14ac:dyDescent="0.3">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2:27" ht="15.75" customHeight="1" x14ac:dyDescent="0.3">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2:27" ht="15.75" customHeight="1" x14ac:dyDescent="0.3">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2:27" ht="15.75" customHeight="1" x14ac:dyDescent="0.3">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2:27" ht="15.75" customHeight="1" x14ac:dyDescent="0.3">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2:27" ht="15.75" customHeight="1" x14ac:dyDescent="0.3">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2:27" ht="15.75" customHeight="1" x14ac:dyDescent="0.3">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2:27" ht="15.75" customHeight="1" x14ac:dyDescent="0.3">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2:27" ht="15.75" customHeight="1" x14ac:dyDescent="0.3">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2:27" ht="15.75" customHeight="1" x14ac:dyDescent="0.3">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2:27" ht="15.75" customHeight="1" x14ac:dyDescent="0.3">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2:27" ht="15.75" customHeight="1" x14ac:dyDescent="0.3">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2:27" ht="15.75" customHeight="1" x14ac:dyDescent="0.3">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2:27" ht="15.75" customHeight="1" x14ac:dyDescent="0.3">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2:27" ht="15.75" customHeight="1" x14ac:dyDescent="0.3">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2:27" ht="15.75" customHeight="1" x14ac:dyDescent="0.3">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2:27" ht="15.75" customHeight="1" x14ac:dyDescent="0.3">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2:27" ht="15.75" customHeight="1" x14ac:dyDescent="0.3">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2:27" ht="15.75" customHeight="1" x14ac:dyDescent="0.3">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2:27" ht="15.75" customHeight="1" x14ac:dyDescent="0.3">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2:27" ht="15.75" customHeight="1" x14ac:dyDescent="0.3">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2:27" ht="15.75" customHeight="1" x14ac:dyDescent="0.3">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2:27" ht="15.75" customHeight="1" x14ac:dyDescent="0.3">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2:27" ht="15.75" customHeight="1" x14ac:dyDescent="0.3">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2:27" ht="15.75" customHeight="1" x14ac:dyDescent="0.3">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2:27" ht="15.75" customHeight="1" x14ac:dyDescent="0.3">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2:27" ht="15.75" customHeight="1" x14ac:dyDescent="0.3">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2:27" ht="15.75" customHeight="1" x14ac:dyDescent="0.3">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2:27" ht="15.75" customHeight="1" x14ac:dyDescent="0.3">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2:27" ht="15.75" customHeight="1" x14ac:dyDescent="0.3">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2:27" ht="15.75" customHeight="1" x14ac:dyDescent="0.3">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2:27" ht="15.75" customHeight="1" x14ac:dyDescent="0.3">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2:27" ht="15.75" customHeight="1" x14ac:dyDescent="0.3">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2:27" ht="15.75" customHeight="1" x14ac:dyDescent="0.3">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2:27" ht="15.75" customHeight="1" x14ac:dyDescent="0.3">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2:27" ht="15.75" customHeight="1" x14ac:dyDescent="0.3">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2:27" ht="15.75" customHeight="1" x14ac:dyDescent="0.3">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2:27" ht="15.75" customHeight="1" x14ac:dyDescent="0.3">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2:27" ht="15.75" customHeight="1" x14ac:dyDescent="0.3">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2:27" ht="15.75" customHeight="1" x14ac:dyDescent="0.3">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2:27" ht="15.75" customHeight="1" x14ac:dyDescent="0.3">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2:27" ht="15.75" customHeight="1" x14ac:dyDescent="0.3">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2:27" ht="15.75" customHeight="1" x14ac:dyDescent="0.3">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2:27" ht="15.75" customHeight="1" x14ac:dyDescent="0.3">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2:27" ht="15.75" customHeight="1" x14ac:dyDescent="0.3">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2:27" ht="15.75" customHeight="1" x14ac:dyDescent="0.3">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2:27" ht="15.75" customHeight="1" x14ac:dyDescent="0.3">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2:27" ht="15.75" customHeight="1" x14ac:dyDescent="0.3">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2:27" ht="15.75" customHeight="1" x14ac:dyDescent="0.3">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2:27" ht="15.75" customHeight="1" x14ac:dyDescent="0.3">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2:27" ht="15.75" customHeight="1" x14ac:dyDescent="0.3">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2:27" ht="15.75" customHeight="1" x14ac:dyDescent="0.3">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2:27" ht="15.75" customHeight="1" x14ac:dyDescent="0.3">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2:27" ht="15.75" customHeight="1" x14ac:dyDescent="0.3">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2:27" ht="15.75" customHeight="1" x14ac:dyDescent="0.3">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2:27" ht="15.75" customHeight="1" x14ac:dyDescent="0.3">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2:27" ht="15.75" customHeight="1" x14ac:dyDescent="0.3">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2:27" ht="15.75" customHeight="1" x14ac:dyDescent="0.3">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2:27" ht="15.75" customHeight="1" x14ac:dyDescent="0.3">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2:27" ht="15.75" customHeight="1" x14ac:dyDescent="0.3">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2:27" ht="15.75" customHeight="1" x14ac:dyDescent="0.3">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2:27" ht="15.75" customHeight="1" x14ac:dyDescent="0.3">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2:27" ht="15.75" customHeight="1" x14ac:dyDescent="0.3">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2:27" ht="15.75" customHeight="1" x14ac:dyDescent="0.3">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2:27" ht="15.75" customHeight="1" x14ac:dyDescent="0.3">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2:27" ht="15.75" customHeight="1" x14ac:dyDescent="0.3">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2:27" ht="15.75" customHeight="1" x14ac:dyDescent="0.3">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2:27" ht="15.75" customHeight="1" x14ac:dyDescent="0.3">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2:27" ht="15.75" customHeight="1" x14ac:dyDescent="0.3">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2:27" ht="15.75" customHeight="1" x14ac:dyDescent="0.3">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2:27" ht="15.75" customHeight="1" x14ac:dyDescent="0.3">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2:27" ht="15.75" customHeight="1" x14ac:dyDescent="0.3">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2:27" ht="15.75" customHeight="1" x14ac:dyDescent="0.3">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2:27" ht="15.75" customHeight="1" x14ac:dyDescent="0.3">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2:27" ht="15.75" customHeight="1" x14ac:dyDescent="0.3">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2:27" ht="15.75" customHeight="1" x14ac:dyDescent="0.3">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2:27" ht="15.75" customHeight="1" x14ac:dyDescent="0.3">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2:27" ht="15.75" customHeight="1" x14ac:dyDescent="0.3">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2:27" ht="15.75" customHeight="1" x14ac:dyDescent="0.3">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2:27" ht="15.75" customHeight="1" x14ac:dyDescent="0.3">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2:27" ht="15.75" customHeight="1" x14ac:dyDescent="0.3">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2:27" ht="15.75" customHeight="1" x14ac:dyDescent="0.3">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2:27" ht="15.75" customHeight="1" x14ac:dyDescent="0.3">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ht="15.75" customHeight="1" x14ac:dyDescent="0.3">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ht="15.75" customHeight="1" x14ac:dyDescent="0.3">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ht="15.75" customHeight="1" x14ac:dyDescent="0.3">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ht="15.75" customHeight="1" x14ac:dyDescent="0.3">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ht="15.75" customHeight="1" x14ac:dyDescent="0.3">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ht="15.75" customHeight="1" x14ac:dyDescent="0.3">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ht="15.75" customHeight="1" x14ac:dyDescent="0.3">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ht="15.75" customHeight="1" x14ac:dyDescent="0.3">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ht="15.75" customHeight="1" x14ac:dyDescent="0.3">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ht="15.75" customHeight="1" x14ac:dyDescent="0.3">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ht="15.75" customHeight="1" x14ac:dyDescent="0.3">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ht="15.75" customHeight="1" x14ac:dyDescent="0.3">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ht="15.75" customHeight="1" x14ac:dyDescent="0.3">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ht="15.75" customHeight="1" x14ac:dyDescent="0.3">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2:27" ht="15.75" customHeight="1" x14ac:dyDescent="0.3">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2:27" ht="15.75" customHeight="1" x14ac:dyDescent="0.3">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2:27" ht="15.75" customHeight="1" x14ac:dyDescent="0.3">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2:27" ht="15.75" customHeight="1" x14ac:dyDescent="0.3">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2:27" ht="15.75" customHeight="1" x14ac:dyDescent="0.3">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2:27" ht="15.75" customHeight="1" x14ac:dyDescent="0.3">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2:27" ht="15.75" customHeight="1" x14ac:dyDescent="0.3">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2:27" ht="15.75" customHeight="1" x14ac:dyDescent="0.3">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2:27" ht="15.75" customHeight="1" x14ac:dyDescent="0.3">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2:27" ht="15.75" customHeight="1" x14ac:dyDescent="0.3">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2:27" ht="15.75" customHeight="1" x14ac:dyDescent="0.3">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2:27" ht="15.75" customHeight="1" x14ac:dyDescent="0.3">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2:27" ht="15.75" customHeight="1" x14ac:dyDescent="0.3">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2:27" ht="15.75" customHeight="1" x14ac:dyDescent="0.3">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2:27" ht="15.75" customHeight="1" x14ac:dyDescent="0.3">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2:27" ht="15.75" customHeight="1" x14ac:dyDescent="0.3">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2:27" ht="15.75" customHeight="1" x14ac:dyDescent="0.3">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2:27" ht="15.75" customHeight="1" x14ac:dyDescent="0.3">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2:27" ht="15.75" customHeight="1" x14ac:dyDescent="0.3">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2:27" ht="15.75" customHeight="1" x14ac:dyDescent="0.3">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2:27" ht="15.75" customHeight="1" x14ac:dyDescent="0.3">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2:27" ht="15.75" customHeight="1" x14ac:dyDescent="0.3">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2:27" ht="15.75" customHeight="1" x14ac:dyDescent="0.3">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2:27" ht="15.75" customHeight="1" x14ac:dyDescent="0.3">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2:27" ht="15.75" customHeight="1" x14ac:dyDescent="0.3">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2:27" ht="15.75" customHeight="1" x14ac:dyDescent="0.3">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2:27" ht="15.75" customHeight="1" x14ac:dyDescent="0.3">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2:27" ht="15.75" customHeight="1" x14ac:dyDescent="0.3">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2:27" ht="15.75" customHeight="1" x14ac:dyDescent="0.3">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2:27" ht="15.75" customHeight="1" x14ac:dyDescent="0.3">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2:27" ht="15.75" customHeight="1" x14ac:dyDescent="0.3">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2:27" ht="15.75" customHeight="1" x14ac:dyDescent="0.3">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2:27" ht="15.75" customHeight="1" x14ac:dyDescent="0.3">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2:27" ht="15.75" customHeight="1" x14ac:dyDescent="0.3">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2:27" ht="15.75" customHeight="1" x14ac:dyDescent="0.3">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2:27" ht="15.75" customHeight="1" x14ac:dyDescent="0.3">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2:27" ht="15.75" customHeight="1" x14ac:dyDescent="0.3">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2:27" ht="15.75" customHeight="1" x14ac:dyDescent="0.3">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2:27" ht="15.75" customHeight="1" x14ac:dyDescent="0.3">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2:27" ht="15.75" customHeight="1" x14ac:dyDescent="0.3">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2:27" ht="15.75" customHeight="1" x14ac:dyDescent="0.3">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2:27" ht="15.75" customHeight="1" x14ac:dyDescent="0.3">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2:27" ht="15.75" customHeight="1" x14ac:dyDescent="0.3">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2:27" ht="15.75" customHeight="1" x14ac:dyDescent="0.3">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2:27" ht="15.75" customHeight="1" x14ac:dyDescent="0.3">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2:27" ht="15.75" customHeight="1" x14ac:dyDescent="0.3">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2:27" ht="15.75" customHeight="1" x14ac:dyDescent="0.3">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2:27" ht="15.75" customHeight="1" x14ac:dyDescent="0.3">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2:27" ht="15.75" customHeight="1" x14ac:dyDescent="0.3">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2:27" ht="15.75" customHeight="1" x14ac:dyDescent="0.3">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2:27" ht="15.75" customHeight="1" x14ac:dyDescent="0.3">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2:27" ht="15.75" customHeight="1" x14ac:dyDescent="0.3">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2:27" ht="15.75" customHeight="1" x14ac:dyDescent="0.3">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2:27" ht="15.75" customHeight="1" x14ac:dyDescent="0.3">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2:27" ht="15.75" customHeight="1" x14ac:dyDescent="0.3">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2:27" ht="15.75" customHeight="1" x14ac:dyDescent="0.3">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2:27" ht="15.75" customHeight="1" x14ac:dyDescent="0.3">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2:27" ht="15.75" customHeight="1" x14ac:dyDescent="0.3">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2:27" ht="15.75" customHeight="1" x14ac:dyDescent="0.3">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2:27" ht="15.75" customHeight="1" x14ac:dyDescent="0.3">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2:27" ht="15.75" customHeight="1" x14ac:dyDescent="0.3">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2:27" ht="15.75" customHeight="1" x14ac:dyDescent="0.3">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2:27" ht="15.75" customHeight="1" x14ac:dyDescent="0.3">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2:27" ht="15.75" customHeight="1" x14ac:dyDescent="0.3">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2:27" ht="15.75" customHeight="1" x14ac:dyDescent="0.3">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2:27" ht="15.75" customHeight="1" x14ac:dyDescent="0.3">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2:27" ht="15.75" customHeight="1" x14ac:dyDescent="0.3">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2:27" ht="15.75" customHeight="1" x14ac:dyDescent="0.3">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2:27" ht="15.75" customHeight="1" x14ac:dyDescent="0.3">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2:27" ht="15.75" customHeight="1" x14ac:dyDescent="0.3">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2:27" ht="15.75" customHeight="1" x14ac:dyDescent="0.3">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2:27" ht="15.75" customHeight="1" x14ac:dyDescent="0.3">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2:27" ht="15.75" customHeight="1" x14ac:dyDescent="0.3">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2:27" ht="15.75" customHeight="1" x14ac:dyDescent="0.3">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2:27" ht="15.75" customHeight="1" x14ac:dyDescent="0.3">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2:27" ht="15.75" customHeight="1" x14ac:dyDescent="0.3">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2:27" ht="15.75" customHeight="1" x14ac:dyDescent="0.3">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2:27" ht="15.75" customHeight="1" x14ac:dyDescent="0.3">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2:27" ht="15.75" customHeight="1" x14ac:dyDescent="0.3">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2:27" ht="15.75" customHeight="1" x14ac:dyDescent="0.3">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2:27" ht="15.75" customHeight="1" x14ac:dyDescent="0.3">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2:27" ht="15.75" customHeight="1" x14ac:dyDescent="0.3">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2:27" ht="15.75" customHeight="1" x14ac:dyDescent="0.3">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2:27" ht="15.75" customHeight="1" x14ac:dyDescent="0.3">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2:27" ht="15.75" customHeight="1" x14ac:dyDescent="0.3">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2:27" ht="15.75" customHeight="1" x14ac:dyDescent="0.3">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2:27" ht="15.75" customHeight="1" x14ac:dyDescent="0.3">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2:27" ht="15.75" customHeight="1" x14ac:dyDescent="0.3">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2:27" ht="15.75" customHeight="1" x14ac:dyDescent="0.3">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2:27" ht="15.75" customHeight="1" x14ac:dyDescent="0.3">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2:27" ht="15.75" customHeight="1" x14ac:dyDescent="0.3">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2:27" ht="15.75" customHeight="1" x14ac:dyDescent="0.3">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2:27" ht="15.75" customHeight="1" x14ac:dyDescent="0.3">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2:27" ht="15.75" customHeight="1" x14ac:dyDescent="0.3">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2:27" ht="15.75" customHeight="1" x14ac:dyDescent="0.3">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2:27" ht="15.75" customHeight="1" x14ac:dyDescent="0.3">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2:27" ht="15.75" customHeight="1" x14ac:dyDescent="0.3">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2:27" ht="15.75" customHeight="1" x14ac:dyDescent="0.3">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2:27" ht="15.75" customHeight="1" x14ac:dyDescent="0.3">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2:27" ht="15.75" customHeight="1" x14ac:dyDescent="0.3">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2:27" ht="15.75" customHeight="1" x14ac:dyDescent="0.3">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2:27" ht="15.75" customHeight="1" x14ac:dyDescent="0.3">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2:27" ht="15.75" customHeight="1" x14ac:dyDescent="0.3">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2:27" ht="15.75" customHeight="1" x14ac:dyDescent="0.3">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2:27" ht="15.75" customHeight="1" x14ac:dyDescent="0.3">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2:27" ht="15.75" customHeight="1" x14ac:dyDescent="0.3">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2:27" ht="15.75" customHeight="1" x14ac:dyDescent="0.3">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2:27" ht="15.75" customHeight="1" x14ac:dyDescent="0.3">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2:27" ht="15.75" customHeight="1" x14ac:dyDescent="0.3">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2:27" ht="15.75" customHeight="1" x14ac:dyDescent="0.3">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2:27" ht="15.75" customHeight="1" x14ac:dyDescent="0.3">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2:27" ht="15.75" customHeight="1" x14ac:dyDescent="0.3">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2:27" ht="15.75" customHeight="1" x14ac:dyDescent="0.3">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2:27" ht="15.75" customHeight="1" x14ac:dyDescent="0.3">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2:27" ht="15.75" customHeight="1" x14ac:dyDescent="0.3">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2:27" ht="15.75" customHeight="1" x14ac:dyDescent="0.3">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2:27" ht="15.75" customHeight="1" x14ac:dyDescent="0.3">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2:27" ht="15.75" customHeight="1" x14ac:dyDescent="0.3">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2:27" ht="15.75" customHeight="1" x14ac:dyDescent="0.3">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2:27" ht="15.75" customHeight="1" x14ac:dyDescent="0.3">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2:27" ht="15.75" customHeight="1" x14ac:dyDescent="0.3">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2:27" ht="15.75" customHeight="1" x14ac:dyDescent="0.3">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2:27" ht="15.75" customHeight="1" x14ac:dyDescent="0.3">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2:27" ht="15.75" customHeight="1" x14ac:dyDescent="0.3">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2:27" ht="15.75" customHeight="1" x14ac:dyDescent="0.3">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2:27" ht="15.75" customHeight="1" x14ac:dyDescent="0.3">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2:27" ht="15.75" customHeight="1" x14ac:dyDescent="0.3">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2:27" ht="15.75" customHeight="1" x14ac:dyDescent="0.3">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2:27" ht="15.75" customHeight="1" x14ac:dyDescent="0.3">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2:27" ht="15.75" customHeight="1" x14ac:dyDescent="0.3">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2:27" ht="15.75" customHeight="1" x14ac:dyDescent="0.3">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2:27" ht="15.75" customHeight="1" x14ac:dyDescent="0.3">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2:27" ht="15.75" customHeight="1" x14ac:dyDescent="0.3">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2:27" ht="15.75" customHeight="1" x14ac:dyDescent="0.3">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2:27" ht="15.75" customHeight="1" x14ac:dyDescent="0.3">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2:27" ht="15.75" customHeight="1" x14ac:dyDescent="0.3">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2:27" ht="15.75" customHeight="1" x14ac:dyDescent="0.3">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2:27" ht="15.75" customHeight="1" x14ac:dyDescent="0.3">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2:27" ht="15.75" customHeight="1" x14ac:dyDescent="0.3">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2:27" ht="15.75" customHeight="1" x14ac:dyDescent="0.3">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2:27" ht="15.75" customHeight="1" x14ac:dyDescent="0.3">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2:27" ht="15.75" customHeight="1" x14ac:dyDescent="0.3">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2:27" ht="15.75" customHeight="1" x14ac:dyDescent="0.3">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2:27" ht="15.75" customHeight="1" x14ac:dyDescent="0.3">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2:27" ht="15.75" customHeight="1" x14ac:dyDescent="0.3">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2:27" ht="15.75" customHeight="1" x14ac:dyDescent="0.3">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2:27" ht="15.75" customHeight="1" x14ac:dyDescent="0.3">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2:27" ht="15.75" customHeight="1" x14ac:dyDescent="0.3">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2:27" ht="15.75" customHeight="1" x14ac:dyDescent="0.3">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2:27" ht="15.75" customHeight="1" x14ac:dyDescent="0.3">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2:27" ht="15.75" customHeight="1" x14ac:dyDescent="0.3">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2:27" ht="15.75" customHeight="1" x14ac:dyDescent="0.3">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2:27" ht="15.75" customHeight="1" x14ac:dyDescent="0.3">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2:27" ht="15.75" customHeight="1" x14ac:dyDescent="0.3">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2:27" ht="15.75" customHeight="1" x14ac:dyDescent="0.3">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2:27" ht="15.75" customHeight="1" x14ac:dyDescent="0.3">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2:27" ht="15.75" customHeight="1" x14ac:dyDescent="0.3">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2:27" ht="15.75" customHeight="1" x14ac:dyDescent="0.3">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2:27" ht="15.75" customHeight="1" x14ac:dyDescent="0.3">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2:27" ht="15.75" customHeight="1" x14ac:dyDescent="0.3">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2:27" ht="15.75" customHeight="1" x14ac:dyDescent="0.3">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2:27" ht="15.75" customHeight="1" x14ac:dyDescent="0.3">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2:27" ht="15.75" customHeight="1" x14ac:dyDescent="0.3">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2:27" ht="15.75" customHeight="1" x14ac:dyDescent="0.3">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2:27" ht="15.75" customHeight="1" x14ac:dyDescent="0.3">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2:27" ht="15.75" customHeight="1" x14ac:dyDescent="0.3">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2:27" ht="15.75" customHeight="1" x14ac:dyDescent="0.3">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2:27" ht="15.75" customHeight="1" x14ac:dyDescent="0.3">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2:27" ht="15.75" customHeight="1" x14ac:dyDescent="0.3">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2:27" ht="15.75" customHeight="1" x14ac:dyDescent="0.3">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2:27" ht="15.75" customHeight="1" x14ac:dyDescent="0.3">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2:27" ht="15.75" customHeight="1" x14ac:dyDescent="0.3">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2:27" ht="15.75" customHeight="1" x14ac:dyDescent="0.3">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2:27" ht="15.75" customHeight="1" x14ac:dyDescent="0.3">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2:27" ht="15.75" customHeight="1" x14ac:dyDescent="0.3">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2:27" ht="15.75" customHeight="1" x14ac:dyDescent="0.3">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2:27" ht="15.75" customHeight="1" x14ac:dyDescent="0.3">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2:27" ht="15.75" customHeight="1" x14ac:dyDescent="0.3">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2:27" ht="15.75" customHeight="1" x14ac:dyDescent="0.3">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2:27" ht="15.75" customHeight="1" x14ac:dyDescent="0.3">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2:27" ht="15.75" customHeight="1" x14ac:dyDescent="0.3">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2:27" ht="15.75" customHeight="1" x14ac:dyDescent="0.3">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2:27" ht="15.75" customHeight="1" x14ac:dyDescent="0.3">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2:27" ht="15.75" customHeight="1" x14ac:dyDescent="0.3">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2:27" ht="15.75" customHeight="1" x14ac:dyDescent="0.3">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2:27" ht="15.75" customHeight="1" x14ac:dyDescent="0.3">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2:27" ht="15.75" customHeight="1" x14ac:dyDescent="0.3">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2:27" ht="15.75" customHeight="1" x14ac:dyDescent="0.3">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2:27" ht="15.75" customHeight="1" x14ac:dyDescent="0.3">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2:27" ht="15.75" customHeight="1" x14ac:dyDescent="0.3">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2:27" ht="15.75" customHeight="1" x14ac:dyDescent="0.3">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2:27" ht="15.75" customHeight="1" x14ac:dyDescent="0.3">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2:27" ht="15.75" customHeight="1" x14ac:dyDescent="0.3">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2:27" ht="15.75" customHeight="1" x14ac:dyDescent="0.3">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2:27" ht="15.75" customHeight="1" x14ac:dyDescent="0.3">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2:27" ht="15.75" customHeight="1" x14ac:dyDescent="0.3">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2:27" ht="15.75" customHeight="1" x14ac:dyDescent="0.3">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2:27" ht="15.75" customHeight="1" x14ac:dyDescent="0.3">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2:27" ht="15.75" customHeight="1" x14ac:dyDescent="0.3">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2:27" ht="15.75" customHeight="1" x14ac:dyDescent="0.3">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2:27" ht="15.75" customHeight="1" x14ac:dyDescent="0.3">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2:27" ht="15.75" customHeight="1" x14ac:dyDescent="0.3">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2:27" ht="15.75" customHeight="1" x14ac:dyDescent="0.3">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2:27" ht="15.75" customHeight="1" x14ac:dyDescent="0.3">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2:27" ht="15.75" customHeight="1" x14ac:dyDescent="0.3">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2:27" ht="15.75" customHeight="1" x14ac:dyDescent="0.3">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2:27" ht="15.75" customHeight="1" x14ac:dyDescent="0.3">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2:27" ht="15.75" customHeight="1" x14ac:dyDescent="0.3">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2:27" ht="15.75" customHeight="1" x14ac:dyDescent="0.3">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2:27" ht="15.75" customHeight="1" x14ac:dyDescent="0.3">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2:27" ht="15.75" customHeight="1" x14ac:dyDescent="0.3">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2:27" ht="15.75" customHeight="1" x14ac:dyDescent="0.3">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2:27" ht="15.75" customHeight="1" x14ac:dyDescent="0.3">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2:27" ht="15.75" customHeight="1" x14ac:dyDescent="0.3">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2:27" ht="15.75" customHeight="1" x14ac:dyDescent="0.3">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2:27" ht="15.75" customHeight="1" x14ac:dyDescent="0.3">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2:27" ht="15.75" customHeight="1" x14ac:dyDescent="0.3">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2:27" ht="15.75" customHeight="1" x14ac:dyDescent="0.3">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2:27" ht="15.75" customHeight="1" x14ac:dyDescent="0.3">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2:27" ht="15.75" customHeight="1" x14ac:dyDescent="0.3">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2:27" ht="15.75" customHeight="1" x14ac:dyDescent="0.3">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2:27" ht="15.75" customHeight="1" x14ac:dyDescent="0.3">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2:27" ht="15.75" customHeight="1" x14ac:dyDescent="0.3">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2:27" ht="15.75" customHeight="1" x14ac:dyDescent="0.3">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2:27" ht="15.75" customHeight="1" x14ac:dyDescent="0.3">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2:27" ht="15.75" customHeight="1" x14ac:dyDescent="0.3">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2:27" ht="15.75" customHeight="1" x14ac:dyDescent="0.3">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2:27" ht="15.75" customHeight="1" x14ac:dyDescent="0.3">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2:27" ht="15.75" customHeight="1" x14ac:dyDescent="0.3">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2:27" ht="15.75" customHeight="1" x14ac:dyDescent="0.3">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2:27" ht="15.75" customHeight="1" x14ac:dyDescent="0.3">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2:27" ht="15.75" customHeight="1" x14ac:dyDescent="0.3">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2:27" ht="15.75" customHeight="1" x14ac:dyDescent="0.3">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2:27" ht="15.75" customHeight="1" x14ac:dyDescent="0.3">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2:27" ht="15.75" customHeight="1" x14ac:dyDescent="0.3">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2:27" ht="15.75" customHeight="1" x14ac:dyDescent="0.3">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2:27" ht="15.75" customHeight="1" x14ac:dyDescent="0.3">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2:27" ht="15.75" customHeight="1" x14ac:dyDescent="0.3">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2:27" ht="15.75" customHeight="1" x14ac:dyDescent="0.3">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2:27" ht="15.75" customHeight="1" x14ac:dyDescent="0.3">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2:27" ht="15.75" customHeight="1" x14ac:dyDescent="0.3">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2:27" ht="15.75" customHeight="1" x14ac:dyDescent="0.3">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2:27" ht="15.75" customHeight="1" x14ac:dyDescent="0.3">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2:27" ht="15.75" customHeight="1" x14ac:dyDescent="0.3">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2:27" ht="15.75" customHeight="1" x14ac:dyDescent="0.3">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2:27" ht="15.75" customHeight="1" x14ac:dyDescent="0.3">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2:27" ht="15.75" customHeight="1" x14ac:dyDescent="0.3">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2:27" ht="15.75" customHeight="1" x14ac:dyDescent="0.3">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2:27" ht="15.75" customHeight="1" x14ac:dyDescent="0.3">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2:27" ht="15.75" customHeight="1" x14ac:dyDescent="0.3">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2:27" ht="15.75" customHeight="1" x14ac:dyDescent="0.3">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2:27" ht="15.75" customHeight="1" x14ac:dyDescent="0.3">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2:27" ht="15.75" customHeight="1" x14ac:dyDescent="0.3">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2:27" ht="15.75" customHeight="1" x14ac:dyDescent="0.3">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2:27" ht="15.75" customHeight="1" x14ac:dyDescent="0.3">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2:27" ht="15.75" customHeight="1" x14ac:dyDescent="0.3">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2:27" ht="15.75" customHeight="1" x14ac:dyDescent="0.3">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2:27" ht="15.75" customHeight="1" x14ac:dyDescent="0.3">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2:27" ht="15.75" customHeight="1" x14ac:dyDescent="0.3">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2:27" ht="15.75" customHeight="1" x14ac:dyDescent="0.3">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2:27" ht="15.75" customHeight="1" x14ac:dyDescent="0.3">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2:27" ht="15.75" customHeight="1" x14ac:dyDescent="0.3">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2:27" ht="15.75" customHeight="1" x14ac:dyDescent="0.3">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2:27" ht="15.75" customHeight="1" x14ac:dyDescent="0.3">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2:27" ht="15.75" customHeight="1" x14ac:dyDescent="0.3">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2:27" ht="15.75" customHeight="1" x14ac:dyDescent="0.3">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2:27" ht="15.75" customHeight="1" x14ac:dyDescent="0.3">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2:27" ht="15.75" customHeight="1" x14ac:dyDescent="0.3">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2:27" ht="15.75" customHeight="1" x14ac:dyDescent="0.3">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2:27" ht="15.75" customHeight="1" x14ac:dyDescent="0.3">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2:27" ht="15.75" customHeight="1" x14ac:dyDescent="0.3">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2:27" ht="15.75" customHeight="1" x14ac:dyDescent="0.3">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2:27" ht="15.75" customHeight="1" x14ac:dyDescent="0.3">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2:27" ht="15.75" customHeight="1" x14ac:dyDescent="0.3">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2:27" ht="15.75" customHeight="1" x14ac:dyDescent="0.3">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2:27" ht="15.75" customHeight="1" x14ac:dyDescent="0.3">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2:27" ht="15.75" customHeight="1" x14ac:dyDescent="0.3">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2:27" ht="15.75" customHeight="1" x14ac:dyDescent="0.3">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2:27" ht="15.75" customHeight="1" x14ac:dyDescent="0.3">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2:27" ht="15.75" customHeight="1" x14ac:dyDescent="0.3">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2:27" ht="15.75" customHeight="1" x14ac:dyDescent="0.3">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2:27" ht="15.75" customHeight="1" x14ac:dyDescent="0.3">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2:27" ht="15.75" customHeight="1" x14ac:dyDescent="0.3">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2:27" ht="15.75" customHeight="1" x14ac:dyDescent="0.3">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2:27" ht="15.75" customHeight="1" x14ac:dyDescent="0.3">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2:27" ht="15.75" customHeight="1" x14ac:dyDescent="0.3">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2:27" ht="15.75" customHeight="1" x14ac:dyDescent="0.3">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2:27" ht="15.75" customHeight="1" x14ac:dyDescent="0.3">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2:27" ht="15.75" customHeight="1" x14ac:dyDescent="0.3">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2:27" ht="15.75" customHeight="1" x14ac:dyDescent="0.3">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2:27" ht="15.75" customHeight="1" x14ac:dyDescent="0.3">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2:27" ht="15.75" customHeight="1" x14ac:dyDescent="0.3">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2:27" ht="15.75" customHeight="1" x14ac:dyDescent="0.3">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2:27" ht="15.75" customHeight="1" x14ac:dyDescent="0.3">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2:27" ht="15.75" customHeight="1" x14ac:dyDescent="0.3">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2:27" ht="15.75" customHeight="1" x14ac:dyDescent="0.3">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2:27" ht="15.75" customHeight="1" x14ac:dyDescent="0.3">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2:27" ht="15.75" customHeight="1" x14ac:dyDescent="0.3">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2:27" ht="15.75" customHeight="1" x14ac:dyDescent="0.3">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2:27" ht="15.75" customHeight="1" x14ac:dyDescent="0.3">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2:27" ht="15.75" customHeight="1" x14ac:dyDescent="0.3">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2:27" ht="15.75" customHeight="1" x14ac:dyDescent="0.3">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2:27" ht="15.75" customHeight="1" x14ac:dyDescent="0.3">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2:27" ht="15.75" customHeight="1" x14ac:dyDescent="0.3">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2:27" ht="15.75" customHeight="1" x14ac:dyDescent="0.3">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2:27" ht="15.75" customHeight="1" x14ac:dyDescent="0.3">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2:27" ht="15.75" customHeight="1" x14ac:dyDescent="0.3">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2:27" ht="15.75" customHeight="1" x14ac:dyDescent="0.3">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2:27" ht="15.75" customHeight="1" x14ac:dyDescent="0.3">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2:27" ht="15.75" customHeight="1" x14ac:dyDescent="0.3">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2:27" ht="15.75" customHeight="1" x14ac:dyDescent="0.3">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2:27" ht="15.75" customHeight="1" x14ac:dyDescent="0.3">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2:27" ht="15.75" customHeight="1" x14ac:dyDescent="0.3">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2:27" ht="15.75" customHeight="1" x14ac:dyDescent="0.3">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2:27" ht="15.75" customHeight="1" x14ac:dyDescent="0.3">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2:27" ht="15.75" customHeight="1" x14ac:dyDescent="0.3">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2:27" ht="15.75" customHeight="1" x14ac:dyDescent="0.3">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2:27" ht="15.75" customHeight="1" x14ac:dyDescent="0.3">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2:27" ht="15.75" customHeight="1" x14ac:dyDescent="0.3">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2:27" ht="15.75" customHeight="1" x14ac:dyDescent="0.3">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2:27" ht="15.75" customHeight="1" x14ac:dyDescent="0.3">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2:27" ht="15.75" customHeight="1" x14ac:dyDescent="0.3">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2:27" ht="15.75" customHeight="1" x14ac:dyDescent="0.3">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2:27" ht="15.75" customHeight="1" x14ac:dyDescent="0.3">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2:27" ht="15.75" customHeight="1" x14ac:dyDescent="0.3">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2:27" ht="15.75" customHeight="1" x14ac:dyDescent="0.3">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2:27" ht="15.75" customHeight="1" x14ac:dyDescent="0.3">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2:27" ht="15.75" customHeight="1" x14ac:dyDescent="0.3">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2:27" ht="15.75" customHeight="1" x14ac:dyDescent="0.3">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2:27" ht="15.75" customHeight="1" x14ac:dyDescent="0.3">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2:27" ht="15.75" customHeight="1" x14ac:dyDescent="0.3">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2:27" ht="15.75" customHeight="1" x14ac:dyDescent="0.3">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2:27" ht="15.75" customHeight="1" x14ac:dyDescent="0.3">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2:27" ht="15.75" customHeight="1" x14ac:dyDescent="0.3">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2:27" ht="15.75" customHeight="1" x14ac:dyDescent="0.3">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2:27" ht="15.75" customHeight="1" x14ac:dyDescent="0.3">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2:27" ht="15.75" customHeight="1" x14ac:dyDescent="0.3">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2:27" ht="15.75" customHeight="1" x14ac:dyDescent="0.3">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2:27" ht="15.75" customHeight="1" x14ac:dyDescent="0.3">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2:27" ht="15.75" customHeight="1" x14ac:dyDescent="0.3">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2:27" ht="15.75" customHeight="1" x14ac:dyDescent="0.3">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2:27" ht="15.75" customHeight="1" x14ac:dyDescent="0.3">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2:27" ht="15.75" customHeight="1" x14ac:dyDescent="0.3">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2:27" ht="15.75" customHeight="1" x14ac:dyDescent="0.3">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2:27" ht="15.75" customHeight="1" x14ac:dyDescent="0.3">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2:27" ht="15.75" customHeight="1" x14ac:dyDescent="0.3">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2:27" ht="15.75" customHeight="1" x14ac:dyDescent="0.3">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2:27" ht="15.75" customHeight="1" x14ac:dyDescent="0.3">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2:27" ht="15.75" customHeight="1" x14ac:dyDescent="0.3">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2:27" ht="15.75" customHeight="1" x14ac:dyDescent="0.3">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2:27" ht="15.75" customHeight="1" x14ac:dyDescent="0.3">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2:27" ht="15.75" customHeight="1" x14ac:dyDescent="0.3">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2:27" ht="15.75" customHeight="1" x14ac:dyDescent="0.3">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2:27" ht="15.75" customHeight="1" x14ac:dyDescent="0.3">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2:27" ht="15.75" customHeight="1" x14ac:dyDescent="0.3">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2:27" ht="15.75" customHeight="1" x14ac:dyDescent="0.3">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2:27" ht="15.75" customHeight="1" x14ac:dyDescent="0.3">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2:27" ht="15.75" customHeight="1" x14ac:dyDescent="0.3">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2:27" ht="15.75" customHeight="1" x14ac:dyDescent="0.3">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2:27" ht="15.75" customHeight="1" x14ac:dyDescent="0.3">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2:27" ht="15.75" customHeight="1" x14ac:dyDescent="0.3">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2:27" ht="15.75" customHeight="1" x14ac:dyDescent="0.3">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2:27" ht="15.75" customHeight="1" x14ac:dyDescent="0.3">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2:27" ht="15.75" customHeight="1" x14ac:dyDescent="0.3">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2:27" ht="15.75" customHeight="1" x14ac:dyDescent="0.3">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2:27" ht="15.75" customHeight="1" x14ac:dyDescent="0.3">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2:27" ht="15.75" customHeight="1" x14ac:dyDescent="0.3">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2:27" ht="15.75" customHeight="1" x14ac:dyDescent="0.3">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2:27" ht="15.75" customHeight="1" x14ac:dyDescent="0.3">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2:27" ht="15.75" customHeight="1" x14ac:dyDescent="0.3">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2:27" ht="15.75" customHeight="1" x14ac:dyDescent="0.3">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2:27" ht="15.75" customHeight="1" x14ac:dyDescent="0.3">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2:27" ht="15.75" customHeight="1" x14ac:dyDescent="0.3">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2:27" ht="15.75" customHeight="1" x14ac:dyDescent="0.3">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2:27" ht="15.75" customHeight="1" x14ac:dyDescent="0.3">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2:27" ht="15.75" customHeight="1" x14ac:dyDescent="0.3">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2:27" ht="15.75" customHeight="1" x14ac:dyDescent="0.3">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2:27" ht="15.75" customHeight="1" x14ac:dyDescent="0.3">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2:27" ht="15.75" customHeight="1" x14ac:dyDescent="0.3">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2:27" ht="15.75" customHeight="1" x14ac:dyDescent="0.3">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2:27" ht="15.75" customHeight="1" x14ac:dyDescent="0.3">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2:27" ht="15.75" customHeight="1" x14ac:dyDescent="0.3">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2:27" ht="15.75" customHeight="1" x14ac:dyDescent="0.3">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2:27" ht="15.75" customHeight="1" x14ac:dyDescent="0.3">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2:27" ht="15.75" customHeight="1" x14ac:dyDescent="0.3">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2:27" ht="15.75" customHeight="1" x14ac:dyDescent="0.3">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2:27" ht="15.75" customHeight="1" x14ac:dyDescent="0.3">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2:27" ht="15.75" customHeight="1" x14ac:dyDescent="0.3">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2:27" ht="15.75" customHeight="1" x14ac:dyDescent="0.3">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2:27" ht="15.75" customHeight="1" x14ac:dyDescent="0.3">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2:27" ht="15.75" customHeight="1" x14ac:dyDescent="0.3">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2:27" ht="15.75" customHeight="1" x14ac:dyDescent="0.3">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2:27" ht="15.75" customHeight="1" x14ac:dyDescent="0.3">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2:27" ht="15.75" customHeight="1" x14ac:dyDescent="0.3">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2:27" ht="15.75" customHeight="1" x14ac:dyDescent="0.3">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2:27" ht="15.75" customHeight="1" x14ac:dyDescent="0.3">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2:27" ht="15.75" customHeight="1" x14ac:dyDescent="0.3">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2:27" ht="15.75" customHeight="1" x14ac:dyDescent="0.3">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2:27" ht="15.75" customHeight="1" x14ac:dyDescent="0.3">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2:27" ht="15.75" customHeight="1" x14ac:dyDescent="0.3">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2:27" ht="15.75" customHeight="1" x14ac:dyDescent="0.3">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2:27" ht="15.75" customHeight="1" x14ac:dyDescent="0.3">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2:27" ht="15.75" customHeight="1" x14ac:dyDescent="0.3">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2:27" ht="15.75" customHeight="1" x14ac:dyDescent="0.3">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2:27" ht="15.75" customHeight="1" x14ac:dyDescent="0.3">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2:27" ht="15.75" customHeight="1" x14ac:dyDescent="0.3">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2:27" ht="15.75" customHeight="1" x14ac:dyDescent="0.3">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2:27" ht="15.75" customHeight="1" x14ac:dyDescent="0.3">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2:27" ht="15.75" customHeight="1" x14ac:dyDescent="0.3">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2:27" ht="15.75" customHeight="1" x14ac:dyDescent="0.3">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2:27" ht="15.75" customHeight="1" x14ac:dyDescent="0.3">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2:27" ht="15.75" customHeight="1" x14ac:dyDescent="0.3">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2:27" ht="15.75" customHeight="1" x14ac:dyDescent="0.3">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2:27" ht="15.75" customHeight="1" x14ac:dyDescent="0.3">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2:27" ht="15.75" customHeight="1" x14ac:dyDescent="0.3">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2:27" ht="15.75" customHeight="1" x14ac:dyDescent="0.3">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2:27" ht="15.75" customHeight="1" x14ac:dyDescent="0.3">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2:27" ht="15.75" customHeight="1" x14ac:dyDescent="0.3">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2:27" ht="15.75" customHeight="1" x14ac:dyDescent="0.3">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2:27" ht="15.75" customHeight="1" x14ac:dyDescent="0.3">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2:27" ht="15.75" customHeight="1" x14ac:dyDescent="0.3">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2:27" ht="15.75" customHeight="1" x14ac:dyDescent="0.3">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2:27" ht="15.75" customHeight="1" x14ac:dyDescent="0.3">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2:27" ht="15.75" customHeight="1" x14ac:dyDescent="0.3">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2:27" ht="15.75" customHeight="1" x14ac:dyDescent="0.3">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2:27" ht="15.75" customHeight="1" x14ac:dyDescent="0.3">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2:27" ht="15.75" customHeight="1" x14ac:dyDescent="0.3">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2:27" ht="15.75" customHeight="1" x14ac:dyDescent="0.3">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2:27" ht="15.75" customHeight="1" x14ac:dyDescent="0.3">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2:27" ht="15.75" customHeight="1" x14ac:dyDescent="0.3">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2:27" ht="15.75" customHeight="1" x14ac:dyDescent="0.3">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2:27" ht="15.75" customHeight="1" x14ac:dyDescent="0.3">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2:27" ht="15.75" customHeight="1" x14ac:dyDescent="0.3">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2:27" ht="15.75" customHeight="1" x14ac:dyDescent="0.3">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2:27" ht="15.75" customHeight="1" x14ac:dyDescent="0.3">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2:27" ht="15.75" customHeight="1" x14ac:dyDescent="0.3">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2:27" ht="15.75" customHeight="1" x14ac:dyDescent="0.3">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2:27" ht="15.75" customHeight="1" x14ac:dyDescent="0.3">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2:27" ht="15.75" customHeight="1" x14ac:dyDescent="0.3">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2:27" ht="15.75" customHeight="1" x14ac:dyDescent="0.3">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2:27" ht="15.75" customHeight="1" x14ac:dyDescent="0.3">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2:27" ht="15.75" customHeight="1" x14ac:dyDescent="0.3">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2:27" ht="15.75" customHeight="1" x14ac:dyDescent="0.3">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2:27" ht="15.75" customHeight="1" x14ac:dyDescent="0.3">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2:27" ht="15.75" customHeight="1" x14ac:dyDescent="0.3">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2:27" ht="15.75" customHeight="1" x14ac:dyDescent="0.3">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2:27" ht="15.75" customHeight="1" x14ac:dyDescent="0.3">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2:27" ht="15.75" customHeight="1" x14ac:dyDescent="0.3">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2:27" ht="15.75" customHeight="1" x14ac:dyDescent="0.3">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2:27" ht="15.75" customHeight="1" x14ac:dyDescent="0.3">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2:27" ht="15.75" customHeight="1" x14ac:dyDescent="0.3">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2:27" ht="15.75" customHeight="1" x14ac:dyDescent="0.3">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2:27" ht="15.75" customHeight="1" x14ac:dyDescent="0.3">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2:27" ht="15.75" customHeight="1" x14ac:dyDescent="0.3">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2:27" ht="15.75" customHeight="1" x14ac:dyDescent="0.3">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2:27" ht="15.75" customHeight="1" x14ac:dyDescent="0.3">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2:27" ht="15.75" customHeight="1" x14ac:dyDescent="0.3">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2:27" ht="15.75" customHeight="1" x14ac:dyDescent="0.3">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2:27" ht="15.75" customHeight="1" x14ac:dyDescent="0.3">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2:27" ht="15.75" customHeight="1" x14ac:dyDescent="0.3">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2:27" ht="15.75" customHeight="1" x14ac:dyDescent="0.3">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2:27" ht="15.75" customHeight="1" x14ac:dyDescent="0.3">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2:27" ht="15.75" customHeight="1" x14ac:dyDescent="0.3">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2:27" ht="15.75" customHeight="1" x14ac:dyDescent="0.3">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2:27" ht="15.75" customHeight="1" x14ac:dyDescent="0.3">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2:27" ht="15.75" customHeight="1" x14ac:dyDescent="0.3">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2:27" ht="15.75" customHeight="1" x14ac:dyDescent="0.3">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2:27" ht="15.75" customHeight="1" x14ac:dyDescent="0.3">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2:27" ht="15.75" customHeight="1" x14ac:dyDescent="0.3">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2:27" ht="15.75" customHeight="1" x14ac:dyDescent="0.3">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2:27" ht="15.75" customHeight="1" x14ac:dyDescent="0.3">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2:27" ht="15.75" customHeight="1" x14ac:dyDescent="0.3">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2:27" ht="15.75" customHeight="1" x14ac:dyDescent="0.3">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2:27" ht="15.75" customHeight="1" x14ac:dyDescent="0.3">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2:27" ht="15.75" customHeight="1" x14ac:dyDescent="0.3">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2:27" ht="15.75" customHeight="1" x14ac:dyDescent="0.3">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2:27" ht="15.75" customHeight="1" x14ac:dyDescent="0.3">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2:27" ht="15.75" customHeight="1" x14ac:dyDescent="0.3">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2:27" ht="15.75" customHeight="1" x14ac:dyDescent="0.3">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2:27" ht="15.75" customHeight="1" x14ac:dyDescent="0.3">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2:27" ht="15.75" customHeight="1" x14ac:dyDescent="0.3">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2:27" ht="15.75" customHeight="1" x14ac:dyDescent="0.3">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2:27" ht="15.75" customHeight="1" x14ac:dyDescent="0.3">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2:27" ht="15.75" customHeight="1" x14ac:dyDescent="0.3">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2:27" ht="15.75" customHeight="1" x14ac:dyDescent="0.3">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2:27" ht="15.75" customHeight="1" x14ac:dyDescent="0.3">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2:27" ht="15.75" customHeight="1" x14ac:dyDescent="0.3">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2:27" ht="15.75" customHeight="1" x14ac:dyDescent="0.3">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2:27" ht="15.75" customHeight="1" x14ac:dyDescent="0.3">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2:27" ht="15.75" customHeight="1" x14ac:dyDescent="0.3">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2:27" ht="15.75" customHeight="1" x14ac:dyDescent="0.3">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2:27" ht="15.75" customHeight="1" x14ac:dyDescent="0.3">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2:27" ht="15.75" customHeight="1" x14ac:dyDescent="0.3">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2:27" ht="15.75" customHeight="1" x14ac:dyDescent="0.3">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2:27" ht="15.75" customHeight="1" x14ac:dyDescent="0.3">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2:27" ht="15.75" customHeight="1" x14ac:dyDescent="0.3">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2:27" ht="15.75" customHeight="1" x14ac:dyDescent="0.3">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2:27" ht="15.75" customHeight="1" x14ac:dyDescent="0.3">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2:27" ht="15.75" customHeight="1" x14ac:dyDescent="0.3">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2:27" ht="15.75" customHeight="1" x14ac:dyDescent="0.3">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2:27" ht="15.75" customHeight="1" x14ac:dyDescent="0.3">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2:27" ht="15.75" customHeight="1" x14ac:dyDescent="0.3">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2:27" ht="15.75" customHeight="1" x14ac:dyDescent="0.3">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2:27" ht="15.75" customHeight="1" x14ac:dyDescent="0.3">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2:27" ht="15.75" customHeight="1" x14ac:dyDescent="0.3">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2:27" ht="15.75" customHeight="1" x14ac:dyDescent="0.3">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2:27" ht="15.75" customHeight="1" x14ac:dyDescent="0.3">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2:27" ht="15.75" customHeight="1" x14ac:dyDescent="0.3">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2:27" ht="15.75" customHeight="1" x14ac:dyDescent="0.3">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2:27" ht="15.75" customHeight="1" x14ac:dyDescent="0.3">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2:27" ht="15.75" customHeight="1" x14ac:dyDescent="0.3">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2:27" ht="15.75" customHeight="1" x14ac:dyDescent="0.3">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2:27" ht="15.75" customHeight="1" x14ac:dyDescent="0.3">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2:27" ht="15.75" customHeight="1" x14ac:dyDescent="0.3">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2:27" ht="15.75" customHeight="1" x14ac:dyDescent="0.3">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2:27" ht="15.75" customHeight="1" x14ac:dyDescent="0.3">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2:27" ht="15.75" customHeight="1" x14ac:dyDescent="0.3">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2:27" ht="15.75" customHeight="1" x14ac:dyDescent="0.3">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2:27" ht="15.75" customHeight="1" x14ac:dyDescent="0.3">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2:27" ht="15.75" customHeight="1" x14ac:dyDescent="0.3">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2:27" ht="15.75" customHeight="1" x14ac:dyDescent="0.3">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2:27" ht="15.75" customHeight="1" x14ac:dyDescent="0.3">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2:27" ht="15.75" customHeight="1" x14ac:dyDescent="0.3">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2:27" ht="15.75" customHeight="1" x14ac:dyDescent="0.3">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2:27" ht="15.75" customHeight="1" x14ac:dyDescent="0.3">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2:27" ht="15.75" customHeight="1" x14ac:dyDescent="0.3">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2:27" ht="15.75" customHeight="1" x14ac:dyDescent="0.3">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2:27" ht="15.75" customHeight="1" x14ac:dyDescent="0.3">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2:27" ht="15.75" customHeight="1" x14ac:dyDescent="0.3">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2:27" ht="15.75" customHeight="1" x14ac:dyDescent="0.3">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2:27" ht="15.75" customHeight="1" x14ac:dyDescent="0.3">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2:27" ht="15.75" customHeight="1" x14ac:dyDescent="0.3">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2:27" ht="15.75" customHeight="1" x14ac:dyDescent="0.3">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2:27" ht="15.75" customHeight="1" x14ac:dyDescent="0.3">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2:27" ht="15.75" customHeight="1" x14ac:dyDescent="0.3">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2:27" ht="15.75" customHeight="1" x14ac:dyDescent="0.3">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2:27" ht="15.75" customHeight="1" x14ac:dyDescent="0.3">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2:27" ht="15.75" customHeight="1" x14ac:dyDescent="0.3">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2:27" ht="15.75" customHeight="1" x14ac:dyDescent="0.3">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2:27" ht="15.75" customHeight="1" x14ac:dyDescent="0.3">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2:27" ht="15.75" customHeight="1" x14ac:dyDescent="0.3">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2:27" ht="15.75" customHeight="1" x14ac:dyDescent="0.3">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2:27" ht="15.75" customHeight="1" x14ac:dyDescent="0.3">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2:27" ht="15.75" customHeight="1" x14ac:dyDescent="0.3">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2:27" ht="15.75" customHeight="1" x14ac:dyDescent="0.3">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2:27" ht="15.75" customHeight="1" x14ac:dyDescent="0.3">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2:27" ht="15.75" customHeight="1" x14ac:dyDescent="0.3">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2:27" ht="15.75" customHeight="1" x14ac:dyDescent="0.3">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2:27" ht="15.75" customHeight="1" x14ac:dyDescent="0.3">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2:27" ht="15.75" customHeight="1" x14ac:dyDescent="0.3">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2:27" ht="15.75" customHeight="1" x14ac:dyDescent="0.3">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2:27" ht="15.75" customHeight="1" x14ac:dyDescent="0.3">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2:27" ht="15.75" customHeight="1" x14ac:dyDescent="0.3">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2:27" ht="15.75" customHeight="1" x14ac:dyDescent="0.3">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2:27" ht="15.75" customHeight="1" x14ac:dyDescent="0.3">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2:27" ht="15.75" customHeight="1" x14ac:dyDescent="0.3">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2:27" ht="15.75" customHeight="1" x14ac:dyDescent="0.3">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2:27" ht="15.75" customHeight="1" x14ac:dyDescent="0.3">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2:27" ht="15.75" customHeight="1" x14ac:dyDescent="0.3">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2:27" ht="15.75" customHeight="1" x14ac:dyDescent="0.3">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2:27" ht="15.75" customHeight="1" x14ac:dyDescent="0.3">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2:27" ht="15.75" customHeight="1" x14ac:dyDescent="0.3">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2:27" ht="15.75" customHeight="1" x14ac:dyDescent="0.3">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2:27" ht="15.75" customHeight="1" x14ac:dyDescent="0.3">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2:27" ht="15.75" customHeight="1" x14ac:dyDescent="0.3">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2:27" ht="15.75" customHeight="1" x14ac:dyDescent="0.3">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2:27" ht="15.75" customHeight="1" x14ac:dyDescent="0.3">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2:27" ht="15.75" customHeight="1" x14ac:dyDescent="0.3">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2:27" ht="15.75" customHeight="1" x14ac:dyDescent="0.3">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2:27" ht="15.75" customHeight="1" x14ac:dyDescent="0.3">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2:27" ht="15.75" customHeight="1" x14ac:dyDescent="0.3">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2:27" ht="15.75" customHeight="1" x14ac:dyDescent="0.3">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2:27" ht="15.75" customHeight="1" x14ac:dyDescent="0.3">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2:27" ht="15.75" customHeight="1" x14ac:dyDescent="0.3">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2:27" ht="15.75" customHeight="1" x14ac:dyDescent="0.3">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2:27" ht="15.75" customHeight="1" x14ac:dyDescent="0.3">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2:27" ht="15.75" customHeight="1" x14ac:dyDescent="0.3">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2:27" ht="15.75" customHeight="1" x14ac:dyDescent="0.3">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2:27" ht="15.75" customHeight="1" x14ac:dyDescent="0.3">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2:27" ht="15.75" customHeight="1" x14ac:dyDescent="0.3">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2:27" ht="15.75" customHeight="1" x14ac:dyDescent="0.3">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2:27" ht="15.75" customHeight="1" x14ac:dyDescent="0.3">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2:27" ht="15.75" customHeight="1" x14ac:dyDescent="0.3">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2:27" ht="15.75" customHeight="1" x14ac:dyDescent="0.3">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2:27" ht="15.75" customHeight="1" x14ac:dyDescent="0.3">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2:27" ht="15.75" customHeight="1" x14ac:dyDescent="0.3">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2:27" ht="15.75" customHeight="1" x14ac:dyDescent="0.3">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2:27" ht="15.75" customHeight="1" x14ac:dyDescent="0.3">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2:27" ht="15.75" customHeight="1" x14ac:dyDescent="0.3">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2:27" ht="15.75" customHeight="1" x14ac:dyDescent="0.3">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2:27" ht="15.75" customHeight="1" x14ac:dyDescent="0.3">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2:27" ht="15.75" customHeight="1" x14ac:dyDescent="0.3">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2:27" ht="15.75" customHeight="1" x14ac:dyDescent="0.3">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2:27" ht="15.75" customHeight="1" x14ac:dyDescent="0.3">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2:27" ht="15.75" customHeight="1" x14ac:dyDescent="0.3">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2:27" ht="15.75" customHeight="1" x14ac:dyDescent="0.3">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2:27" ht="15.75" customHeight="1" x14ac:dyDescent="0.3">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2:27" ht="15.75" customHeight="1" x14ac:dyDescent="0.3">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2:27" ht="15.75" customHeight="1" x14ac:dyDescent="0.3">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2:27" ht="15.75" customHeight="1" x14ac:dyDescent="0.3">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2:27" ht="15.75" customHeight="1" x14ac:dyDescent="0.3">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2:27" ht="15.75" customHeight="1" x14ac:dyDescent="0.3">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2:27" ht="15.75" customHeight="1" x14ac:dyDescent="0.3">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2:27" ht="15.75" customHeight="1" x14ac:dyDescent="0.3">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2:27" ht="15.75" customHeight="1" x14ac:dyDescent="0.3">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2:27" ht="15.75" customHeight="1" x14ac:dyDescent="0.3">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2:27" ht="15.75" customHeight="1" x14ac:dyDescent="0.3">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2:27" ht="15.75" customHeight="1" x14ac:dyDescent="0.3">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2:27" ht="15.75" customHeight="1" x14ac:dyDescent="0.3">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2:27" ht="15.75" customHeight="1" x14ac:dyDescent="0.3">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2:27" ht="15.75" customHeight="1" x14ac:dyDescent="0.3">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2:27" ht="15.75" customHeight="1" x14ac:dyDescent="0.3">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2:27" ht="15.75" customHeight="1" x14ac:dyDescent="0.3">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2:27" ht="15.75" customHeight="1" x14ac:dyDescent="0.3">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2:27" ht="15.75" customHeight="1" x14ac:dyDescent="0.3">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2:27" ht="15.75" customHeight="1" x14ac:dyDescent="0.3">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2:27" ht="15.75" customHeight="1" x14ac:dyDescent="0.3">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2:27" ht="15.75" customHeight="1" x14ac:dyDescent="0.3">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2:27" ht="15.75" customHeight="1" x14ac:dyDescent="0.3">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2:27" ht="15.75" customHeight="1" x14ac:dyDescent="0.3">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2:27" ht="15.75" customHeight="1" x14ac:dyDescent="0.3">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2:27" ht="15.75" customHeight="1" x14ac:dyDescent="0.3">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2:27" ht="15.75" customHeight="1" x14ac:dyDescent="0.3">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2:27" ht="15.75" customHeight="1" x14ac:dyDescent="0.3">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2:27" ht="15.75" customHeight="1" x14ac:dyDescent="0.3">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2:27" ht="15.75" customHeight="1" x14ac:dyDescent="0.3">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2:27" ht="15.75" customHeight="1" x14ac:dyDescent="0.3">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2:27" ht="15.75" customHeight="1" x14ac:dyDescent="0.3">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2:27" ht="15.75" customHeight="1" x14ac:dyDescent="0.3">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2:27" ht="15.75" customHeight="1" x14ac:dyDescent="0.3">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2:27" ht="15.75" customHeight="1" x14ac:dyDescent="0.3">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2:27" ht="15.75" customHeight="1" x14ac:dyDescent="0.3">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2:27" ht="15.75" customHeight="1" x14ac:dyDescent="0.3">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2:27" ht="15.75" customHeight="1" x14ac:dyDescent="0.3">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2:27" ht="15.75" customHeight="1" x14ac:dyDescent="0.3">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2:27" ht="15.75" customHeight="1" x14ac:dyDescent="0.3">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2:27" ht="15.75" customHeight="1" x14ac:dyDescent="0.3">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2:27" ht="15.75" customHeight="1" x14ac:dyDescent="0.3">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2:27" ht="15.75" customHeight="1" x14ac:dyDescent="0.3">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2:27" ht="15.75" customHeight="1" x14ac:dyDescent="0.3">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2:27" ht="15.75" customHeight="1" x14ac:dyDescent="0.3">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2:27" ht="15.75" customHeight="1" x14ac:dyDescent="0.3">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2:27" ht="15.75" customHeight="1" x14ac:dyDescent="0.3">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2:27" ht="15.75" customHeight="1" x14ac:dyDescent="0.3">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2:27" ht="15.75" customHeight="1" x14ac:dyDescent="0.3">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2:27" ht="15.75" customHeight="1" x14ac:dyDescent="0.3">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2:27" ht="15.75" customHeight="1" x14ac:dyDescent="0.3">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2:27" ht="15.75" customHeight="1" x14ac:dyDescent="0.3">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2:27" ht="15.75" customHeight="1" x14ac:dyDescent="0.3">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2:27" ht="15.75" customHeight="1" x14ac:dyDescent="0.3">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2:27" ht="15.75" customHeight="1" x14ac:dyDescent="0.3">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2:27" ht="15.75" customHeight="1" x14ac:dyDescent="0.3">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2:27" ht="15.75" customHeight="1" x14ac:dyDescent="0.3">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2:27" ht="15.75" customHeight="1" x14ac:dyDescent="0.3">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2:27" ht="15.75" customHeight="1" x14ac:dyDescent="0.3">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2:27" ht="15.75" customHeight="1" x14ac:dyDescent="0.3">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2:27" ht="15.75" customHeight="1" x14ac:dyDescent="0.3">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2:27" ht="15.75" customHeight="1" x14ac:dyDescent="0.3">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2:27" ht="15.75" customHeight="1" x14ac:dyDescent="0.3">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2:27" ht="15.75" customHeight="1" x14ac:dyDescent="0.3">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2:27" ht="15.75" customHeight="1" x14ac:dyDescent="0.3">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2:27" ht="15.75" customHeight="1" x14ac:dyDescent="0.3">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2:27" ht="15.75" customHeight="1" x14ac:dyDescent="0.3">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2:27" ht="15.75" customHeight="1" x14ac:dyDescent="0.3">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2:27" ht="15.75" customHeight="1" x14ac:dyDescent="0.3">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2:27" ht="15.75" customHeight="1" x14ac:dyDescent="0.3">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2:27" ht="15.75" customHeight="1" x14ac:dyDescent="0.3">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2:27" ht="15.75" customHeight="1" x14ac:dyDescent="0.3">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2:27" ht="15.75" customHeight="1" x14ac:dyDescent="0.3">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2:27" ht="15.75" customHeight="1" x14ac:dyDescent="0.3">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2:27" ht="15.75" customHeight="1" x14ac:dyDescent="0.3">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2:27" ht="15.75" customHeight="1" x14ac:dyDescent="0.3">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2:27" ht="15.75" customHeight="1" x14ac:dyDescent="0.3">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2:27" ht="15.75" customHeight="1" x14ac:dyDescent="0.3">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2:27" ht="15.75" customHeight="1" x14ac:dyDescent="0.3">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2:27" ht="15.75" customHeight="1" x14ac:dyDescent="0.3">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2:27" ht="15.75" customHeight="1" x14ac:dyDescent="0.3">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2:27" ht="15.75" customHeight="1" x14ac:dyDescent="0.3">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2:27" ht="15.75" customHeight="1" x14ac:dyDescent="0.3">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2:27" ht="15.75" customHeight="1" x14ac:dyDescent="0.3">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2:27" ht="15.75" customHeight="1" x14ac:dyDescent="0.3">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2:27" ht="15.75" customHeight="1" x14ac:dyDescent="0.3">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2:27" ht="15.75" customHeight="1" x14ac:dyDescent="0.3">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2:27" ht="15.75" customHeight="1" x14ac:dyDescent="0.3">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2:27" ht="15.75" customHeight="1" x14ac:dyDescent="0.3">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2:27" ht="15.75" customHeight="1" x14ac:dyDescent="0.3">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2:27" ht="15.75" customHeight="1" x14ac:dyDescent="0.3">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2:27" ht="15.75" customHeight="1" x14ac:dyDescent="0.3">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2:27" ht="15.75" customHeight="1" x14ac:dyDescent="0.3">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2:27" ht="15.75" customHeight="1" x14ac:dyDescent="0.3">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2:27" ht="15.75" customHeight="1" x14ac:dyDescent="0.3">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2:27" ht="15.75" customHeight="1" x14ac:dyDescent="0.3">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2:27" ht="15.75" customHeight="1" x14ac:dyDescent="0.3">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2:27" ht="15.75" customHeight="1" x14ac:dyDescent="0.3">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2:27" ht="15.75" customHeight="1" x14ac:dyDescent="0.3">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2:27" ht="15.75" customHeight="1" x14ac:dyDescent="0.3">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2:27" ht="15.75" customHeight="1" x14ac:dyDescent="0.3">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2:27" ht="15.75" customHeight="1" x14ac:dyDescent="0.3">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2:27" ht="15.75" customHeight="1" x14ac:dyDescent="0.3">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2:27" ht="15.75" customHeight="1" x14ac:dyDescent="0.3">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2:27" ht="15.75" customHeight="1" x14ac:dyDescent="0.3">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2:27" ht="15.75" customHeight="1" x14ac:dyDescent="0.3">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2:27" ht="15.75" customHeight="1" x14ac:dyDescent="0.3">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2:27" ht="15.75" customHeight="1" x14ac:dyDescent="0.3">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2:27" ht="15.75" customHeight="1" x14ac:dyDescent="0.3">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2:27" ht="15.75" customHeight="1" x14ac:dyDescent="0.3">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2:27" ht="15.75" customHeight="1" x14ac:dyDescent="0.3">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2:27" ht="15.75" customHeight="1" x14ac:dyDescent="0.3">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2:27" ht="15.75" customHeight="1" x14ac:dyDescent="0.3">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2:27" ht="15.75" customHeight="1" x14ac:dyDescent="0.3">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2:27" ht="15.75" customHeight="1" x14ac:dyDescent="0.3">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2:27" ht="15.75" customHeight="1" x14ac:dyDescent="0.3">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2:27" ht="15.75" customHeight="1" x14ac:dyDescent="0.3">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2:27" ht="15.75" customHeight="1" x14ac:dyDescent="0.3">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2:27" ht="15.75" customHeight="1" x14ac:dyDescent="0.3">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2:27" ht="15.75" customHeight="1" x14ac:dyDescent="0.3">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2:27" ht="15.75" customHeight="1" x14ac:dyDescent="0.3">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2:27" ht="15.75" customHeight="1" x14ac:dyDescent="0.3">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2:27" ht="15.75" customHeight="1" x14ac:dyDescent="0.3">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2:27" ht="15.75" customHeight="1" x14ac:dyDescent="0.3">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2:27" ht="15.75" customHeight="1" x14ac:dyDescent="0.3">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2:27" ht="15.75" customHeight="1" x14ac:dyDescent="0.3">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2:27" ht="15.75" customHeight="1" x14ac:dyDescent="0.3">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2:27" ht="15.75" customHeight="1" x14ac:dyDescent="0.3">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2:27" ht="15.75" customHeight="1" x14ac:dyDescent="0.3">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2:27" ht="15.75" customHeight="1" x14ac:dyDescent="0.3">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2:27" ht="15.75" customHeight="1" x14ac:dyDescent="0.3">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2:27" ht="15.75" customHeight="1" x14ac:dyDescent="0.3">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2:27" ht="15.75" customHeight="1" x14ac:dyDescent="0.3">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2:27" ht="15.75" customHeight="1" x14ac:dyDescent="0.3">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2:27" ht="15.75" customHeight="1" x14ac:dyDescent="0.3">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2:27" ht="15.75" customHeight="1" x14ac:dyDescent="0.3">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2:27" ht="15.75" customHeight="1" x14ac:dyDescent="0.3">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2:27" ht="15.75" customHeight="1" x14ac:dyDescent="0.3">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2:27" ht="15.75" customHeight="1" x14ac:dyDescent="0.3">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2:27" ht="15.75" customHeight="1" x14ac:dyDescent="0.3">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2:27" ht="15.75" customHeight="1" x14ac:dyDescent="0.3">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2:27" ht="15.75" customHeight="1" x14ac:dyDescent="0.3">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2:27" ht="15.75" customHeight="1" x14ac:dyDescent="0.3">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2:27" ht="15.75" customHeight="1" x14ac:dyDescent="0.3">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2:27" ht="15.75" customHeight="1" x14ac:dyDescent="0.3">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2:27" ht="15.75" customHeight="1" x14ac:dyDescent="0.3">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2:27" ht="15.75" customHeight="1" x14ac:dyDescent="0.3">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sheetData>
  <mergeCells count="154">
    <mergeCell ref="C21:C22"/>
    <mergeCell ref="D21:D22"/>
    <mergeCell ref="E21:E22"/>
    <mergeCell ref="B19:B20"/>
    <mergeCell ref="C19:C20"/>
    <mergeCell ref="B31:B32"/>
    <mergeCell ref="C31:C32"/>
    <mergeCell ref="B30:Z30"/>
    <mergeCell ref="F31:Q31"/>
    <mergeCell ref="S31:S32"/>
    <mergeCell ref="T27:U28"/>
    <mergeCell ref="V27:W28"/>
    <mergeCell ref="R31:R32"/>
    <mergeCell ref="B23:B24"/>
    <mergeCell ref="C23:C24"/>
    <mergeCell ref="D23:D24"/>
    <mergeCell ref="E23:E24"/>
    <mergeCell ref="F23:F24"/>
    <mergeCell ref="C25:C26"/>
    <mergeCell ref="F25:F26"/>
    <mergeCell ref="T21:U22"/>
    <mergeCell ref="T23:U24"/>
    <mergeCell ref="X19:Z20"/>
    <mergeCell ref="R11:T11"/>
    <mergeCell ref="B64:C64"/>
    <mergeCell ref="B65:C65"/>
    <mergeCell ref="B66:C66"/>
    <mergeCell ref="R45:R46"/>
    <mergeCell ref="S45:S46"/>
    <mergeCell ref="C43:E43"/>
    <mergeCell ref="B27:B28"/>
    <mergeCell ref="C27:C28"/>
    <mergeCell ref="D27:D28"/>
    <mergeCell ref="B47:B50"/>
    <mergeCell ref="C50:E50"/>
    <mergeCell ref="C37:E37"/>
    <mergeCell ref="B38:B42"/>
    <mergeCell ref="C42:E42"/>
    <mergeCell ref="B45:B46"/>
    <mergeCell ref="C45:C46"/>
    <mergeCell ref="D45:D46"/>
    <mergeCell ref="E45:E46"/>
    <mergeCell ref="C54:E54"/>
    <mergeCell ref="C55:E55"/>
    <mergeCell ref="F45:Q45"/>
    <mergeCell ref="E27:E28"/>
    <mergeCell ref="B21:B22"/>
    <mergeCell ref="B63:C63"/>
    <mergeCell ref="E63:E65"/>
    <mergeCell ref="B7:C7"/>
    <mergeCell ref="D7:E7"/>
    <mergeCell ref="F7:Z7"/>
    <mergeCell ref="B8:C8"/>
    <mergeCell ref="D8:Z8"/>
    <mergeCell ref="D10:Z10"/>
    <mergeCell ref="Y12:Z12"/>
    <mergeCell ref="M12:N12"/>
    <mergeCell ref="B11:C13"/>
    <mergeCell ref="D13:I13"/>
    <mergeCell ref="B10:C10"/>
    <mergeCell ref="D11:I11"/>
    <mergeCell ref="D12:I12"/>
    <mergeCell ref="K12:L12"/>
    <mergeCell ref="R12:T12"/>
    <mergeCell ref="U12:W12"/>
    <mergeCell ref="M13:N13"/>
    <mergeCell ref="K11:L11"/>
    <mergeCell ref="M11:N11"/>
    <mergeCell ref="O11:Q11"/>
    <mergeCell ref="U11:W11"/>
    <mergeCell ref="Y11:Z11"/>
    <mergeCell ref="O12:Q12"/>
    <mergeCell ref="E17:E18"/>
    <mergeCell ref="F17:F18"/>
    <mergeCell ref="T17:U18"/>
    <mergeCell ref="F67:Z69"/>
    <mergeCell ref="B69:C69"/>
    <mergeCell ref="B75:Z75"/>
    <mergeCell ref="B51:B54"/>
    <mergeCell ref="F62:Z62"/>
    <mergeCell ref="F63:Z65"/>
    <mergeCell ref="F66:Z66"/>
    <mergeCell ref="B59:C59"/>
    <mergeCell ref="E59:E61"/>
    <mergeCell ref="B70:C70"/>
    <mergeCell ref="B71:C71"/>
    <mergeCell ref="E71:E73"/>
    <mergeCell ref="B74:C74"/>
    <mergeCell ref="F70:Z70"/>
    <mergeCell ref="F71:Z73"/>
    <mergeCell ref="B72:C72"/>
    <mergeCell ref="B73:C73"/>
    <mergeCell ref="F74:Z74"/>
    <mergeCell ref="B60:C60"/>
    <mergeCell ref="B61:C61"/>
    <mergeCell ref="V17:W18"/>
    <mergeCell ref="U13:Z13"/>
    <mergeCell ref="S14:Z14"/>
    <mergeCell ref="O14:R14"/>
    <mergeCell ref="X23:Z24"/>
    <mergeCell ref="K13:L13"/>
    <mergeCell ref="V23:W24"/>
    <mergeCell ref="C86:O86"/>
    <mergeCell ref="C92:O92"/>
    <mergeCell ref="B16:Z16"/>
    <mergeCell ref="G17:S17"/>
    <mergeCell ref="X17:Z18"/>
    <mergeCell ref="O13:T13"/>
    <mergeCell ref="V21:W22"/>
    <mergeCell ref="X21:Z22"/>
    <mergeCell ref="D14:N14"/>
    <mergeCell ref="F19:F20"/>
    <mergeCell ref="D19:D20"/>
    <mergeCell ref="B17:B18"/>
    <mergeCell ref="C17:C18"/>
    <mergeCell ref="D17:D18"/>
    <mergeCell ref="B14:C14"/>
    <mergeCell ref="T19:U20"/>
    <mergeCell ref="V19:W20"/>
    <mergeCell ref="V4:W4"/>
    <mergeCell ref="X4:Z4"/>
    <mergeCell ref="V5:W5"/>
    <mergeCell ref="X5:Z5"/>
    <mergeCell ref="B2:C5"/>
    <mergeCell ref="D2:U2"/>
    <mergeCell ref="V2:W2"/>
    <mergeCell ref="X2:Z2"/>
    <mergeCell ref="V3:W3"/>
    <mergeCell ref="X3:Z3"/>
    <mergeCell ref="D3:U5"/>
    <mergeCell ref="C77:O77"/>
    <mergeCell ref="C79:O79"/>
    <mergeCell ref="F21:F22"/>
    <mergeCell ref="E19:E20"/>
    <mergeCell ref="T25:U26"/>
    <mergeCell ref="V25:W26"/>
    <mergeCell ref="X25:Z26"/>
    <mergeCell ref="X27:Z28"/>
    <mergeCell ref="E67:E69"/>
    <mergeCell ref="B67:C67"/>
    <mergeCell ref="B68:C68"/>
    <mergeCell ref="D25:D26"/>
    <mergeCell ref="E25:E26"/>
    <mergeCell ref="B58:E58"/>
    <mergeCell ref="B62:C62"/>
    <mergeCell ref="T31:Z42"/>
    <mergeCell ref="T45:Z54"/>
    <mergeCell ref="B25:B26"/>
    <mergeCell ref="F27:F28"/>
    <mergeCell ref="E31:E32"/>
    <mergeCell ref="D31:D32"/>
    <mergeCell ref="B33:B37"/>
    <mergeCell ref="B57:Z57"/>
    <mergeCell ref="F59:Z61"/>
  </mergeCells>
  <pageMargins left="0.7" right="0.7" top="0.75" bottom="0.75" header="0" footer="0"/>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249977111117893"/>
  </sheetPr>
  <dimension ref="A2:AA1010"/>
  <sheetViews>
    <sheetView showGridLines="0" zoomScale="50" zoomScaleNormal="50" workbookViewId="0">
      <selection activeCell="X2" sqref="X2:Z2"/>
    </sheetView>
  </sheetViews>
  <sheetFormatPr baseColWidth="10" defaultColWidth="14.44140625" defaultRowHeight="15" customHeight="1" x14ac:dyDescent="0.3"/>
  <cols>
    <col min="1" max="1" width="16.109375" customWidth="1"/>
    <col min="2" max="2" width="13.6640625" customWidth="1"/>
    <col min="3" max="3" width="62.5546875" customWidth="1"/>
    <col min="4" max="4" width="33.33203125" customWidth="1"/>
    <col min="5" max="5" width="42.33203125" customWidth="1"/>
    <col min="6" max="21" width="23.6640625" customWidth="1"/>
    <col min="22" max="22" width="15.44140625" customWidth="1"/>
    <col min="23" max="23" width="17.5546875" customWidth="1"/>
    <col min="24" max="24" width="16.6640625" customWidth="1"/>
    <col min="25" max="25" width="19.6640625" customWidth="1"/>
    <col min="26" max="26" width="10.6640625" customWidth="1"/>
  </cols>
  <sheetData>
    <row r="2" spans="2:27" ht="34.5" customHeight="1" x14ac:dyDescent="0.3">
      <c r="B2" s="586"/>
      <c r="C2" s="587"/>
      <c r="D2" s="591" t="s">
        <v>111</v>
      </c>
      <c r="E2" s="522"/>
      <c r="F2" s="522"/>
      <c r="G2" s="522"/>
      <c r="H2" s="522"/>
      <c r="I2" s="522"/>
      <c r="J2" s="522"/>
      <c r="K2" s="522"/>
      <c r="L2" s="522"/>
      <c r="M2" s="522"/>
      <c r="N2" s="522"/>
      <c r="O2" s="522"/>
      <c r="P2" s="522"/>
      <c r="Q2" s="522"/>
      <c r="R2" s="522"/>
      <c r="S2" s="522"/>
      <c r="T2" s="522"/>
      <c r="U2" s="523"/>
      <c r="V2" s="387" t="s">
        <v>2</v>
      </c>
      <c r="W2" s="388"/>
      <c r="X2" s="394" t="s">
        <v>168</v>
      </c>
      <c r="Y2" s="390"/>
      <c r="Z2" s="390"/>
      <c r="AA2" s="1"/>
    </row>
    <row r="3" spans="2:27" ht="34.5" customHeight="1" x14ac:dyDescent="0.3">
      <c r="B3" s="588"/>
      <c r="C3" s="453"/>
      <c r="D3" s="395" t="s">
        <v>145</v>
      </c>
      <c r="E3" s="396"/>
      <c r="F3" s="396"/>
      <c r="G3" s="396"/>
      <c r="H3" s="396"/>
      <c r="I3" s="396"/>
      <c r="J3" s="396"/>
      <c r="K3" s="396"/>
      <c r="L3" s="396"/>
      <c r="M3" s="396"/>
      <c r="N3" s="396"/>
      <c r="O3" s="396"/>
      <c r="P3" s="396"/>
      <c r="Q3" s="396"/>
      <c r="R3" s="396"/>
      <c r="S3" s="396"/>
      <c r="T3" s="396"/>
      <c r="U3" s="592"/>
      <c r="V3" s="387" t="s">
        <v>5</v>
      </c>
      <c r="W3" s="388"/>
      <c r="X3" s="394">
        <v>2</v>
      </c>
      <c r="Y3" s="390"/>
      <c r="Z3" s="390"/>
      <c r="AA3" s="1"/>
    </row>
    <row r="4" spans="2:27" ht="34.5" customHeight="1" x14ac:dyDescent="0.3">
      <c r="B4" s="588"/>
      <c r="C4" s="453"/>
      <c r="D4" s="398"/>
      <c r="E4" s="593"/>
      <c r="F4" s="593"/>
      <c r="G4" s="593"/>
      <c r="H4" s="593"/>
      <c r="I4" s="593"/>
      <c r="J4" s="593"/>
      <c r="K4" s="593"/>
      <c r="L4" s="593"/>
      <c r="M4" s="593"/>
      <c r="N4" s="593"/>
      <c r="O4" s="593"/>
      <c r="P4" s="593"/>
      <c r="Q4" s="593"/>
      <c r="R4" s="593"/>
      <c r="S4" s="593"/>
      <c r="T4" s="593"/>
      <c r="U4" s="592"/>
      <c r="V4" s="387" t="s">
        <v>6</v>
      </c>
      <c r="W4" s="388"/>
      <c r="X4" s="444">
        <v>46169</v>
      </c>
      <c r="Y4" s="390"/>
      <c r="Z4" s="390"/>
      <c r="AA4" s="1"/>
    </row>
    <row r="5" spans="2:27" ht="34.5" customHeight="1" x14ac:dyDescent="0.3">
      <c r="B5" s="589"/>
      <c r="C5" s="590"/>
      <c r="D5" s="594"/>
      <c r="E5" s="595"/>
      <c r="F5" s="595"/>
      <c r="G5" s="595"/>
      <c r="H5" s="595"/>
      <c r="I5" s="595"/>
      <c r="J5" s="595"/>
      <c r="K5" s="595"/>
      <c r="L5" s="595"/>
      <c r="M5" s="595"/>
      <c r="N5" s="595"/>
      <c r="O5" s="595"/>
      <c r="P5" s="595"/>
      <c r="Q5" s="595"/>
      <c r="R5" s="595"/>
      <c r="S5" s="595"/>
      <c r="T5" s="595"/>
      <c r="U5" s="596"/>
      <c r="V5" s="387" t="s">
        <v>8</v>
      </c>
      <c r="W5" s="388"/>
      <c r="X5" s="389" t="s">
        <v>146</v>
      </c>
      <c r="Y5" s="390"/>
      <c r="Z5" s="390"/>
      <c r="AA5" s="1"/>
    </row>
    <row r="6" spans="2:27" ht="25.5" customHeight="1" x14ac:dyDescent="0.3">
      <c r="B6" s="42"/>
      <c r="C6" s="42"/>
      <c r="D6" s="42"/>
      <c r="E6" s="42"/>
      <c r="F6" s="42"/>
      <c r="G6" s="42"/>
      <c r="H6" s="42"/>
      <c r="I6" s="42"/>
      <c r="J6" s="42"/>
      <c r="K6" s="42"/>
      <c r="L6" s="42"/>
      <c r="M6" s="42"/>
      <c r="N6" s="42"/>
      <c r="O6" s="42"/>
      <c r="P6" s="42"/>
      <c r="Q6" s="42"/>
      <c r="R6" s="42"/>
      <c r="S6" s="42"/>
      <c r="T6" s="42"/>
      <c r="U6" s="42"/>
      <c r="V6" s="42"/>
      <c r="W6" s="42"/>
      <c r="X6" s="42"/>
      <c r="Y6" s="42"/>
      <c r="Z6" s="42"/>
      <c r="AA6" s="1"/>
    </row>
    <row r="7" spans="2:27" ht="39.75" customHeight="1" x14ac:dyDescent="0.3">
      <c r="B7" s="374" t="s">
        <v>12</v>
      </c>
      <c r="C7" s="305"/>
      <c r="D7" s="375"/>
      <c r="E7" s="322"/>
      <c r="F7" s="551"/>
      <c r="G7" s="336"/>
      <c r="H7" s="336"/>
      <c r="I7" s="336"/>
      <c r="J7" s="336"/>
      <c r="K7" s="336"/>
      <c r="L7" s="336"/>
      <c r="M7" s="336"/>
      <c r="N7" s="336"/>
      <c r="O7" s="336"/>
      <c r="P7" s="336"/>
      <c r="Q7" s="336"/>
      <c r="R7" s="336"/>
      <c r="S7" s="336"/>
      <c r="T7" s="336"/>
      <c r="U7" s="336"/>
      <c r="V7" s="336"/>
      <c r="W7" s="336"/>
      <c r="X7" s="336"/>
      <c r="Y7" s="336"/>
      <c r="Z7" s="458"/>
      <c r="AA7" s="1"/>
    </row>
    <row r="8" spans="2:27" ht="39.75" customHeight="1" x14ac:dyDescent="0.3">
      <c r="B8" s="374" t="s">
        <v>13</v>
      </c>
      <c r="C8" s="305"/>
      <c r="D8" s="321"/>
      <c r="E8" s="322"/>
      <c r="F8" s="322"/>
      <c r="G8" s="322"/>
      <c r="H8" s="322"/>
      <c r="I8" s="322"/>
      <c r="J8" s="322"/>
      <c r="K8" s="322"/>
      <c r="L8" s="322"/>
      <c r="M8" s="322"/>
      <c r="N8" s="322"/>
      <c r="O8" s="322"/>
      <c r="P8" s="322"/>
      <c r="Q8" s="322"/>
      <c r="R8" s="322"/>
      <c r="S8" s="322"/>
      <c r="T8" s="322"/>
      <c r="U8" s="322"/>
      <c r="V8" s="322"/>
      <c r="W8" s="322"/>
      <c r="X8" s="322"/>
      <c r="Y8" s="322"/>
      <c r="Z8" s="323"/>
      <c r="AA8" s="1"/>
    </row>
    <row r="9" spans="2:27" ht="21" x14ac:dyDescent="0.3">
      <c r="B9" s="42"/>
      <c r="C9" s="42"/>
      <c r="D9" s="42"/>
      <c r="E9" s="42"/>
      <c r="F9" s="42"/>
      <c r="G9" s="42"/>
      <c r="H9" s="42"/>
      <c r="I9" s="42"/>
      <c r="J9" s="42"/>
      <c r="K9" s="42"/>
      <c r="L9" s="42"/>
      <c r="M9" s="42"/>
      <c r="N9" s="42"/>
      <c r="O9" s="42"/>
      <c r="P9" s="42"/>
      <c r="Q9" s="42"/>
      <c r="R9" s="42"/>
      <c r="S9" s="42"/>
      <c r="T9" s="42"/>
      <c r="U9" s="42"/>
      <c r="V9" s="42"/>
      <c r="W9" s="42"/>
      <c r="X9" s="42"/>
      <c r="Y9" s="42"/>
      <c r="Z9" s="42"/>
      <c r="AA9" s="1"/>
    </row>
    <row r="10" spans="2:27" ht="60.75" customHeight="1" x14ac:dyDescent="0.3">
      <c r="B10" s="560" t="s">
        <v>14</v>
      </c>
      <c r="C10" s="561"/>
      <c r="D10" s="325"/>
      <c r="E10" s="326"/>
      <c r="F10" s="326"/>
      <c r="G10" s="326"/>
      <c r="H10" s="326"/>
      <c r="I10" s="326"/>
      <c r="J10" s="326"/>
      <c r="K10" s="326"/>
      <c r="L10" s="326"/>
      <c r="M10" s="326"/>
      <c r="N10" s="326"/>
      <c r="O10" s="326"/>
      <c r="P10" s="326"/>
      <c r="Q10" s="326"/>
      <c r="R10" s="326"/>
      <c r="S10" s="326"/>
      <c r="T10" s="326"/>
      <c r="U10" s="326"/>
      <c r="V10" s="326"/>
      <c r="W10" s="326"/>
      <c r="X10" s="326"/>
      <c r="Y10" s="326"/>
      <c r="Z10" s="327"/>
      <c r="AA10" s="1"/>
    </row>
    <row r="11" spans="2:27" ht="104.25" customHeight="1" x14ac:dyDescent="0.3">
      <c r="B11" s="553" t="s">
        <v>15</v>
      </c>
      <c r="C11" s="554"/>
      <c r="D11" s="328"/>
      <c r="E11" s="322"/>
      <c r="F11" s="322"/>
      <c r="G11" s="322"/>
      <c r="H11" s="322"/>
      <c r="I11" s="322"/>
      <c r="J11" s="136" t="s">
        <v>16</v>
      </c>
      <c r="K11" s="332"/>
      <c r="L11" s="562"/>
      <c r="M11" s="329" t="s">
        <v>17</v>
      </c>
      <c r="N11" s="552"/>
      <c r="O11" s="604"/>
      <c r="P11" s="322"/>
      <c r="Q11" s="322"/>
      <c r="R11" s="335" t="s">
        <v>18</v>
      </c>
      <c r="S11" s="336"/>
      <c r="T11" s="330"/>
      <c r="U11" s="533"/>
      <c r="V11" s="584"/>
      <c r="W11" s="585"/>
      <c r="X11" s="139" t="s">
        <v>19</v>
      </c>
      <c r="Y11" s="568" t="e">
        <f>R71</f>
        <v>#DIV/0!</v>
      </c>
      <c r="Z11" s="323"/>
      <c r="AA11" s="1"/>
    </row>
    <row r="12" spans="2:27" ht="87" customHeight="1" x14ac:dyDescent="0.3">
      <c r="B12" s="378"/>
      <c r="C12" s="379"/>
      <c r="D12" s="328"/>
      <c r="E12" s="322"/>
      <c r="F12" s="322"/>
      <c r="G12" s="322"/>
      <c r="H12" s="322"/>
      <c r="I12" s="323"/>
      <c r="J12" s="136" t="s">
        <v>16</v>
      </c>
      <c r="K12" s="332"/>
      <c r="L12" s="333"/>
      <c r="M12" s="329" t="s">
        <v>17</v>
      </c>
      <c r="N12" s="583"/>
      <c r="O12" s="340"/>
      <c r="P12" s="322"/>
      <c r="Q12" s="323"/>
      <c r="R12" s="331" t="s">
        <v>20</v>
      </c>
      <c r="S12" s="322"/>
      <c r="T12" s="322"/>
      <c r="U12" s="322"/>
      <c r="V12" s="322"/>
      <c r="W12" s="322"/>
      <c r="X12" s="322"/>
      <c r="Y12" s="322"/>
      <c r="Z12" s="323"/>
      <c r="AA12" s="1"/>
    </row>
    <row r="13" spans="2:27" ht="72" customHeight="1" x14ac:dyDescent="0.3">
      <c r="B13" s="555"/>
      <c r="C13" s="556"/>
      <c r="D13" s="602"/>
      <c r="E13" s="603"/>
      <c r="F13" s="603"/>
      <c r="G13" s="603"/>
      <c r="H13" s="603"/>
      <c r="I13" s="333"/>
      <c r="J13" s="136" t="s">
        <v>16</v>
      </c>
      <c r="K13" s="332"/>
      <c r="L13" s="333"/>
      <c r="M13" s="329" t="s">
        <v>17</v>
      </c>
      <c r="N13" s="583"/>
      <c r="O13" s="350"/>
      <c r="P13" s="322"/>
      <c r="Q13" s="322"/>
      <c r="R13" s="322"/>
      <c r="S13" s="322"/>
      <c r="T13" s="323"/>
      <c r="U13" s="331" t="s">
        <v>20</v>
      </c>
      <c r="V13" s="322"/>
      <c r="W13" s="322"/>
      <c r="X13" s="322"/>
      <c r="Y13" s="322"/>
      <c r="Z13" s="323"/>
      <c r="AA13" s="1"/>
    </row>
    <row r="14" spans="2:27" ht="60.75" customHeight="1" x14ac:dyDescent="0.3">
      <c r="B14" s="381" t="s">
        <v>21</v>
      </c>
      <c r="C14" s="348"/>
      <c r="D14" s="328"/>
      <c r="E14" s="322"/>
      <c r="F14" s="322"/>
      <c r="G14" s="322"/>
      <c r="H14" s="322"/>
      <c r="I14" s="322"/>
      <c r="J14" s="322"/>
      <c r="K14" s="322"/>
      <c r="L14" s="322"/>
      <c r="M14" s="322"/>
      <c r="N14" s="322"/>
      <c r="O14" s="335" t="s">
        <v>22</v>
      </c>
      <c r="P14" s="336"/>
      <c r="Q14" s="336"/>
      <c r="R14" s="458"/>
      <c r="S14" s="524"/>
      <c r="T14" s="322"/>
      <c r="U14" s="322"/>
      <c r="V14" s="322"/>
      <c r="W14" s="322"/>
      <c r="X14" s="322"/>
      <c r="Y14" s="322"/>
      <c r="Z14" s="323"/>
      <c r="AA14" s="1"/>
    </row>
    <row r="15" spans="2:27" ht="7.5" customHeight="1" x14ac:dyDescent="0.3">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1"/>
    </row>
    <row r="16" spans="2:27" ht="39.75" customHeight="1" x14ac:dyDescent="0.3">
      <c r="B16" s="457" t="s">
        <v>23</v>
      </c>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458"/>
      <c r="AA16" s="1"/>
    </row>
    <row r="17" spans="2:27" ht="47.25" customHeight="1" x14ac:dyDescent="0.3">
      <c r="B17" s="598" t="s">
        <v>24</v>
      </c>
      <c r="C17" s="402" t="s">
        <v>25</v>
      </c>
      <c r="D17" s="352" t="s">
        <v>26</v>
      </c>
      <c r="E17" s="352" t="s">
        <v>27</v>
      </c>
      <c r="F17" s="352" t="s">
        <v>28</v>
      </c>
      <c r="G17" s="382" t="s">
        <v>29</v>
      </c>
      <c r="H17" s="336"/>
      <c r="I17" s="336"/>
      <c r="J17" s="336"/>
      <c r="K17" s="336"/>
      <c r="L17" s="336"/>
      <c r="M17" s="336"/>
      <c r="N17" s="336"/>
      <c r="O17" s="336"/>
      <c r="P17" s="336"/>
      <c r="Q17" s="336"/>
      <c r="R17" s="336"/>
      <c r="S17" s="330"/>
      <c r="T17" s="383" t="s">
        <v>30</v>
      </c>
      <c r="U17" s="357"/>
      <c r="V17" s="384" t="s">
        <v>31</v>
      </c>
      <c r="W17" s="377"/>
      <c r="X17" s="386" t="s">
        <v>32</v>
      </c>
      <c r="Y17" s="377"/>
      <c r="Z17" s="357"/>
      <c r="AA17" s="1"/>
    </row>
    <row r="18" spans="2:27" ht="34.5" customHeight="1" x14ac:dyDescent="0.3">
      <c r="B18" s="516"/>
      <c r="C18" s="353"/>
      <c r="D18" s="353"/>
      <c r="E18" s="353"/>
      <c r="F18" s="353"/>
      <c r="G18" s="141" t="s">
        <v>33</v>
      </c>
      <c r="H18" s="142" t="s">
        <v>34</v>
      </c>
      <c r="I18" s="143" t="s">
        <v>35</v>
      </c>
      <c r="J18" s="143" t="s">
        <v>36</v>
      </c>
      <c r="K18" s="143" t="s">
        <v>37</v>
      </c>
      <c r="L18" s="143" t="s">
        <v>38</v>
      </c>
      <c r="M18" s="143" t="s">
        <v>39</v>
      </c>
      <c r="N18" s="143" t="s">
        <v>40</v>
      </c>
      <c r="O18" s="143" t="s">
        <v>41</v>
      </c>
      <c r="P18" s="143" t="s">
        <v>42</v>
      </c>
      <c r="Q18" s="143" t="s">
        <v>43</v>
      </c>
      <c r="R18" s="143" t="s">
        <v>44</v>
      </c>
      <c r="S18" s="144" t="s">
        <v>45</v>
      </c>
      <c r="T18" s="358"/>
      <c r="U18" s="349"/>
      <c r="V18" s="378"/>
      <c r="W18" s="385"/>
      <c r="X18" s="380"/>
      <c r="Y18" s="348"/>
      <c r="Z18" s="349"/>
      <c r="AA18" s="1"/>
    </row>
    <row r="19" spans="2:27" ht="34.5" customHeight="1" x14ac:dyDescent="0.3">
      <c r="B19" s="613" t="s">
        <v>147</v>
      </c>
      <c r="C19" s="614"/>
      <c r="D19" s="614"/>
      <c r="E19" s="614"/>
      <c r="F19" s="614"/>
      <c r="G19" s="614"/>
      <c r="H19" s="614"/>
      <c r="I19" s="614"/>
      <c r="J19" s="614"/>
      <c r="K19" s="614"/>
      <c r="L19" s="614"/>
      <c r="M19" s="614"/>
      <c r="N19" s="614"/>
      <c r="O19" s="614"/>
      <c r="P19" s="614"/>
      <c r="Q19" s="614"/>
      <c r="R19" s="614"/>
      <c r="S19" s="614"/>
      <c r="T19" s="614"/>
      <c r="U19" s="614"/>
      <c r="V19" s="614"/>
      <c r="W19" s="614"/>
      <c r="X19" s="614"/>
      <c r="Y19" s="614"/>
      <c r="Z19" s="615"/>
      <c r="AA19" s="1"/>
    </row>
    <row r="20" spans="2:27" ht="89.25" customHeight="1" x14ac:dyDescent="0.3">
      <c r="B20" s="514">
        <v>1</v>
      </c>
      <c r="C20" s="510"/>
      <c r="D20" s="509"/>
      <c r="E20" s="510"/>
      <c r="F20" s="508"/>
      <c r="G20" s="219" t="s">
        <v>46</v>
      </c>
      <c r="H20" s="90"/>
      <c r="I20" s="90"/>
      <c r="J20" s="90"/>
      <c r="K20" s="90"/>
      <c r="L20" s="90"/>
      <c r="M20" s="90"/>
      <c r="N20" s="90"/>
      <c r="O20" s="90"/>
      <c r="P20" s="90"/>
      <c r="Q20" s="90"/>
      <c r="R20" s="90"/>
      <c r="S20" s="90"/>
      <c r="T20" s="597" t="e">
        <f>COUNTIF(H21:S21,"E")/COUNTIF(H20:S20,"P")</f>
        <v>#DIV/0!</v>
      </c>
      <c r="U20" s="357"/>
      <c r="V20" s="341"/>
      <c r="W20" s="327"/>
      <c r="X20" s="344"/>
      <c r="Y20" s="326"/>
      <c r="Z20" s="327"/>
      <c r="AA20" s="1"/>
    </row>
    <row r="21" spans="2:27" ht="82.5" customHeight="1" x14ac:dyDescent="0.3">
      <c r="B21" s="434"/>
      <c r="C21" s="434"/>
      <c r="D21" s="434"/>
      <c r="E21" s="434"/>
      <c r="F21" s="434"/>
      <c r="G21" s="220" t="s">
        <v>48</v>
      </c>
      <c r="H21" s="90"/>
      <c r="I21" s="90"/>
      <c r="J21" s="90"/>
      <c r="K21" s="90"/>
      <c r="L21" s="90"/>
      <c r="M21" s="90"/>
      <c r="N21" s="90"/>
      <c r="O21" s="90"/>
      <c r="P21" s="90"/>
      <c r="Q21" s="90"/>
      <c r="R21" s="90"/>
      <c r="S21" s="90"/>
      <c r="T21" s="348"/>
      <c r="U21" s="349"/>
      <c r="V21" s="342"/>
      <c r="W21" s="343"/>
      <c r="X21" s="342"/>
      <c r="Y21" s="345"/>
      <c r="Z21" s="343"/>
      <c r="AA21" s="1"/>
    </row>
    <row r="22" spans="2:27" ht="89.25" customHeight="1" x14ac:dyDescent="0.3">
      <c r="B22" s="514">
        <v>2</v>
      </c>
      <c r="C22" s="510"/>
      <c r="D22" s="509"/>
      <c r="E22" s="509"/>
      <c r="F22" s="508"/>
      <c r="G22" s="219" t="s">
        <v>46</v>
      </c>
      <c r="H22" s="90"/>
      <c r="I22" s="90"/>
      <c r="J22" s="90"/>
      <c r="K22" s="90"/>
      <c r="L22" s="90"/>
      <c r="M22" s="90"/>
      <c r="N22" s="90"/>
      <c r="O22" s="90"/>
      <c r="P22" s="90"/>
      <c r="Q22" s="90"/>
      <c r="R22" s="90"/>
      <c r="S22" s="90"/>
      <c r="T22" s="597" t="e">
        <f t="shared" ref="T22" si="0">COUNTIF(H23:S23,"E")/COUNTIF(H22:S22,"P")</f>
        <v>#DIV/0!</v>
      </c>
      <c r="U22" s="357"/>
      <c r="V22" s="341"/>
      <c r="W22" s="327"/>
      <c r="X22" s="344"/>
      <c r="Y22" s="326"/>
      <c r="Z22" s="327"/>
      <c r="AA22" s="1"/>
    </row>
    <row r="23" spans="2:27" ht="82.5" customHeight="1" x14ac:dyDescent="0.3">
      <c r="B23" s="434"/>
      <c r="C23" s="434"/>
      <c r="D23" s="434"/>
      <c r="E23" s="434"/>
      <c r="F23" s="434"/>
      <c r="G23" s="220" t="s">
        <v>48</v>
      </c>
      <c r="H23" s="90"/>
      <c r="I23" s="90"/>
      <c r="J23" s="90"/>
      <c r="K23" s="90"/>
      <c r="L23" s="90"/>
      <c r="M23" s="90"/>
      <c r="N23" s="90"/>
      <c r="O23" s="90"/>
      <c r="P23" s="90"/>
      <c r="Q23" s="90"/>
      <c r="R23" s="90"/>
      <c r="S23" s="90"/>
      <c r="T23" s="348"/>
      <c r="U23" s="349"/>
      <c r="V23" s="342"/>
      <c r="W23" s="343"/>
      <c r="X23" s="342"/>
      <c r="Y23" s="345"/>
      <c r="Z23" s="343"/>
      <c r="AA23" s="1"/>
    </row>
    <row r="24" spans="2:27" ht="89.25" customHeight="1" x14ac:dyDescent="0.3">
      <c r="B24" s="514">
        <v>3</v>
      </c>
      <c r="C24" s="510"/>
      <c r="D24" s="509"/>
      <c r="E24" s="510"/>
      <c r="F24" s="508"/>
      <c r="G24" s="219" t="s">
        <v>46</v>
      </c>
      <c r="H24" s="90"/>
      <c r="I24" s="90"/>
      <c r="J24" s="90"/>
      <c r="K24" s="90"/>
      <c r="L24" s="90"/>
      <c r="M24" s="90"/>
      <c r="N24" s="90"/>
      <c r="O24" s="90"/>
      <c r="P24" s="90"/>
      <c r="Q24" s="90"/>
      <c r="R24" s="90"/>
      <c r="S24" s="90"/>
      <c r="T24" s="597" t="e">
        <f t="shared" ref="T24" si="1">COUNTIF(H25:S25,"E")/COUNTIF(H24:S24,"P")</f>
        <v>#DIV/0!</v>
      </c>
      <c r="U24" s="357"/>
      <c r="V24" s="341"/>
      <c r="W24" s="327"/>
      <c r="X24" s="344"/>
      <c r="Y24" s="326"/>
      <c r="Z24" s="327"/>
      <c r="AA24" s="1"/>
    </row>
    <row r="25" spans="2:27" ht="82.5" customHeight="1" x14ac:dyDescent="0.3">
      <c r="B25" s="434"/>
      <c r="C25" s="434"/>
      <c r="D25" s="434"/>
      <c r="E25" s="434"/>
      <c r="F25" s="434"/>
      <c r="G25" s="220" t="s">
        <v>48</v>
      </c>
      <c r="H25" s="90"/>
      <c r="I25" s="90"/>
      <c r="J25" s="90"/>
      <c r="K25" s="90"/>
      <c r="L25" s="90"/>
      <c r="M25" s="90"/>
      <c r="N25" s="90"/>
      <c r="O25" s="90"/>
      <c r="P25" s="90"/>
      <c r="Q25" s="90"/>
      <c r="R25" s="90"/>
      <c r="S25" s="90"/>
      <c r="T25" s="348"/>
      <c r="U25" s="349"/>
      <c r="V25" s="342"/>
      <c r="W25" s="343"/>
      <c r="X25" s="342"/>
      <c r="Y25" s="345"/>
      <c r="Z25" s="343"/>
      <c r="AA25" s="1"/>
    </row>
    <row r="26" spans="2:27" ht="89.25" customHeight="1" x14ac:dyDescent="0.3">
      <c r="B26" s="514">
        <v>4</v>
      </c>
      <c r="C26" s="510"/>
      <c r="D26" s="509"/>
      <c r="E26" s="510"/>
      <c r="F26" s="508"/>
      <c r="G26" s="219" t="s">
        <v>46</v>
      </c>
      <c r="H26" s="90"/>
      <c r="I26" s="90"/>
      <c r="J26" s="90"/>
      <c r="K26" s="90"/>
      <c r="L26" s="90"/>
      <c r="M26" s="90"/>
      <c r="N26" s="90"/>
      <c r="O26" s="90"/>
      <c r="P26" s="90"/>
      <c r="Q26" s="90"/>
      <c r="R26" s="90"/>
      <c r="S26" s="90"/>
      <c r="T26" s="597" t="e">
        <f t="shared" ref="T26" si="2">COUNTIF(H27:S27,"E")/COUNTIF(H26:S26,"P")</f>
        <v>#DIV/0!</v>
      </c>
      <c r="U26" s="357"/>
      <c r="V26" s="341"/>
      <c r="W26" s="327"/>
      <c r="X26" s="344"/>
      <c r="Y26" s="326"/>
      <c r="Z26" s="327"/>
      <c r="AA26" s="1"/>
    </row>
    <row r="27" spans="2:27" ht="82.5" customHeight="1" x14ac:dyDescent="0.3">
      <c r="B27" s="434"/>
      <c r="C27" s="434"/>
      <c r="D27" s="434"/>
      <c r="E27" s="434"/>
      <c r="F27" s="434"/>
      <c r="G27" s="220" t="s">
        <v>48</v>
      </c>
      <c r="H27" s="90"/>
      <c r="I27" s="90"/>
      <c r="J27" s="90"/>
      <c r="K27" s="90"/>
      <c r="L27" s="90"/>
      <c r="M27" s="90"/>
      <c r="N27" s="90"/>
      <c r="O27" s="90"/>
      <c r="P27" s="90"/>
      <c r="Q27" s="90"/>
      <c r="R27" s="90"/>
      <c r="S27" s="90"/>
      <c r="T27" s="348"/>
      <c r="U27" s="349"/>
      <c r="V27" s="342"/>
      <c r="W27" s="343"/>
      <c r="X27" s="342"/>
      <c r="Y27" s="345"/>
      <c r="Z27" s="343"/>
      <c r="AA27" s="1"/>
    </row>
    <row r="28" spans="2:27" ht="18.75" customHeight="1" thickBot="1" x14ac:dyDescent="0.45">
      <c r="B28" s="616" t="s">
        <v>148</v>
      </c>
      <c r="C28" s="617"/>
      <c r="D28" s="617"/>
      <c r="E28" s="617"/>
      <c r="F28" s="617"/>
      <c r="G28" s="617"/>
      <c r="H28" s="617"/>
      <c r="I28" s="617"/>
      <c r="J28" s="617"/>
      <c r="K28" s="617"/>
      <c r="L28" s="617"/>
      <c r="M28" s="617"/>
      <c r="N28" s="617"/>
      <c r="O28" s="617"/>
      <c r="P28" s="617"/>
      <c r="Q28" s="617"/>
      <c r="R28" s="617"/>
      <c r="S28" s="617"/>
      <c r="T28" s="617"/>
      <c r="U28" s="617"/>
      <c r="V28" s="617"/>
      <c r="W28" s="617"/>
      <c r="X28" s="617"/>
      <c r="Y28" s="617"/>
      <c r="Z28" s="618"/>
      <c r="AA28" s="1"/>
    </row>
    <row r="29" spans="2:27" ht="82.5" customHeight="1" x14ac:dyDescent="0.3">
      <c r="B29" s="514">
        <v>5</v>
      </c>
      <c r="C29" s="510"/>
      <c r="D29" s="509"/>
      <c r="E29" s="509"/>
      <c r="F29" s="508"/>
      <c r="G29" s="219" t="s">
        <v>46</v>
      </c>
      <c r="H29" s="90"/>
      <c r="I29" s="90"/>
      <c r="J29" s="90"/>
      <c r="K29" s="90"/>
      <c r="L29" s="90"/>
      <c r="M29" s="90"/>
      <c r="N29" s="90"/>
      <c r="O29" s="90"/>
      <c r="P29" s="90"/>
      <c r="Q29" s="90"/>
      <c r="R29" s="90"/>
      <c r="S29" s="90"/>
      <c r="T29" s="597" t="e">
        <f t="shared" ref="T29" si="3">COUNTIF(H30:S30,"E")/COUNTIF(H29:S29,"P")</f>
        <v>#DIV/0!</v>
      </c>
      <c r="U29" s="357"/>
      <c r="V29" s="341"/>
      <c r="W29" s="327"/>
      <c r="X29" s="344"/>
      <c r="Y29" s="326"/>
      <c r="Z29" s="327"/>
      <c r="AA29" s="1"/>
    </row>
    <row r="30" spans="2:27" ht="82.5" customHeight="1" thickBot="1" x14ac:dyDescent="0.35">
      <c r="B30" s="434"/>
      <c r="C30" s="434"/>
      <c r="D30" s="434"/>
      <c r="E30" s="434"/>
      <c r="F30" s="434"/>
      <c r="G30" s="220" t="s">
        <v>48</v>
      </c>
      <c r="H30" s="90"/>
      <c r="I30" s="90"/>
      <c r="J30" s="90"/>
      <c r="K30" s="90"/>
      <c r="L30" s="90"/>
      <c r="M30" s="90"/>
      <c r="N30" s="90"/>
      <c r="O30" s="90"/>
      <c r="P30" s="90"/>
      <c r="Q30" s="90"/>
      <c r="R30" s="90"/>
      <c r="S30" s="90"/>
      <c r="T30" s="348"/>
      <c r="U30" s="349"/>
      <c r="V30" s="342"/>
      <c r="W30" s="343"/>
      <c r="X30" s="342"/>
      <c r="Y30" s="345"/>
      <c r="Z30" s="343"/>
      <c r="AA30" s="1"/>
    </row>
    <row r="31" spans="2:27" ht="82.5" customHeight="1" x14ac:dyDescent="0.3">
      <c r="B31" s="514">
        <v>6</v>
      </c>
      <c r="C31" s="510"/>
      <c r="D31" s="509"/>
      <c r="E31" s="509"/>
      <c r="F31" s="508"/>
      <c r="G31" s="219" t="s">
        <v>46</v>
      </c>
      <c r="H31" s="90"/>
      <c r="I31" s="90"/>
      <c r="J31" s="90"/>
      <c r="K31" s="90"/>
      <c r="L31" s="90"/>
      <c r="M31" s="90"/>
      <c r="N31" s="90"/>
      <c r="O31" s="90"/>
      <c r="P31" s="90"/>
      <c r="Q31" s="90"/>
      <c r="R31" s="90"/>
      <c r="S31" s="90"/>
      <c r="T31" s="597" t="e">
        <f t="shared" ref="T31" si="4">COUNTIF(H32:S32,"E")/COUNTIF(H31:S31,"P")</f>
        <v>#DIV/0!</v>
      </c>
      <c r="U31" s="357"/>
      <c r="V31" s="341"/>
      <c r="W31" s="327"/>
      <c r="X31" s="344"/>
      <c r="Y31" s="326"/>
      <c r="Z31" s="327"/>
      <c r="AA31" s="1"/>
    </row>
    <row r="32" spans="2:27" ht="82.5" customHeight="1" thickBot="1" x14ac:dyDescent="0.35">
      <c r="B32" s="434"/>
      <c r="C32" s="434"/>
      <c r="D32" s="434"/>
      <c r="E32" s="434"/>
      <c r="F32" s="434"/>
      <c r="G32" s="220" t="s">
        <v>48</v>
      </c>
      <c r="H32" s="90"/>
      <c r="I32" s="90"/>
      <c r="J32" s="90"/>
      <c r="K32" s="90"/>
      <c r="L32" s="90"/>
      <c r="M32" s="90"/>
      <c r="N32" s="90"/>
      <c r="O32" s="90"/>
      <c r="P32" s="90"/>
      <c r="Q32" s="90"/>
      <c r="R32" s="90"/>
      <c r="S32" s="90"/>
      <c r="T32" s="348"/>
      <c r="U32" s="349"/>
      <c r="V32" s="342"/>
      <c r="W32" s="343"/>
      <c r="X32" s="342"/>
      <c r="Y32" s="345"/>
      <c r="Z32" s="343"/>
      <c r="AA32" s="1"/>
    </row>
    <row r="33" spans="1:27" ht="89.25" customHeight="1" x14ac:dyDescent="0.3">
      <c r="B33" s="514">
        <v>7</v>
      </c>
      <c r="C33" s="510"/>
      <c r="D33" s="509"/>
      <c r="E33" s="510"/>
      <c r="F33" s="508"/>
      <c r="G33" s="147" t="s">
        <v>46</v>
      </c>
      <c r="H33" s="87"/>
      <c r="I33" s="88"/>
      <c r="J33" s="88"/>
      <c r="K33" s="88"/>
      <c r="L33" s="88"/>
      <c r="M33" s="88"/>
      <c r="N33" s="88"/>
      <c r="O33" s="88"/>
      <c r="P33" s="88"/>
      <c r="Q33" s="88"/>
      <c r="R33" s="88"/>
      <c r="S33" s="89"/>
      <c r="T33" s="597" t="e">
        <f t="shared" ref="T33" si="5">COUNTIF(H34:S34,"E")/COUNTIF(H33:S33,"P")</f>
        <v>#DIV/0!</v>
      </c>
      <c r="U33" s="357"/>
      <c r="V33" s="341"/>
      <c r="W33" s="327"/>
      <c r="X33" s="344"/>
      <c r="Y33" s="326"/>
      <c r="Z33" s="327"/>
      <c r="AA33" s="1"/>
    </row>
    <row r="34" spans="1:27" ht="82.5" customHeight="1" thickBot="1" x14ac:dyDescent="0.35">
      <c r="B34" s="434"/>
      <c r="C34" s="434"/>
      <c r="D34" s="434"/>
      <c r="E34" s="511"/>
      <c r="F34" s="434"/>
      <c r="G34" s="221" t="s">
        <v>48</v>
      </c>
      <c r="H34" s="85"/>
      <c r="I34" s="91"/>
      <c r="J34" s="91"/>
      <c r="K34" s="91"/>
      <c r="L34" s="91"/>
      <c r="M34" s="91"/>
      <c r="N34" s="91"/>
      <c r="O34" s="91"/>
      <c r="P34" s="91"/>
      <c r="Q34" s="91"/>
      <c r="R34" s="91"/>
      <c r="S34" s="92"/>
      <c r="T34" s="348"/>
      <c r="U34" s="349"/>
      <c r="V34" s="342"/>
      <c r="W34" s="343"/>
      <c r="X34" s="342"/>
      <c r="Y34" s="345"/>
      <c r="Z34" s="343"/>
      <c r="AA34" s="1"/>
    </row>
    <row r="35" spans="1:27" ht="82.5" customHeight="1" x14ac:dyDescent="0.3">
      <c r="B35" s="514">
        <v>8</v>
      </c>
      <c r="C35" s="510"/>
      <c r="D35" s="509"/>
      <c r="E35" s="510"/>
      <c r="F35" s="508"/>
      <c r="G35" s="219" t="s">
        <v>46</v>
      </c>
      <c r="H35" s="90"/>
      <c r="I35" s="90"/>
      <c r="J35" s="90"/>
      <c r="K35" s="90"/>
      <c r="L35" s="90"/>
      <c r="M35" s="90"/>
      <c r="N35" s="90"/>
      <c r="O35" s="90"/>
      <c r="P35" s="90"/>
      <c r="Q35" s="90"/>
      <c r="R35" s="90"/>
      <c r="S35" s="90"/>
      <c r="T35" s="623" t="e">
        <f t="shared" ref="T35" si="6">COUNTIF(H36:S36,"E")/COUNTIF(H35:S35,"P")</f>
        <v>#DIV/0!</v>
      </c>
      <c r="U35" s="624"/>
      <c r="V35" s="341"/>
      <c r="W35" s="620"/>
      <c r="X35" s="344"/>
      <c r="Y35" s="631"/>
      <c r="Z35" s="632"/>
      <c r="AA35" s="1"/>
    </row>
    <row r="36" spans="1:27" ht="82.5" customHeight="1" thickBot="1" x14ac:dyDescent="0.35">
      <c r="B36" s="434"/>
      <c r="C36" s="582"/>
      <c r="D36" s="611"/>
      <c r="E36" s="582"/>
      <c r="F36" s="612"/>
      <c r="G36" s="220" t="s">
        <v>48</v>
      </c>
      <c r="H36" s="90"/>
      <c r="I36" s="90"/>
      <c r="J36" s="90"/>
      <c r="K36" s="90"/>
      <c r="L36" s="90"/>
      <c r="M36" s="90"/>
      <c r="N36" s="90"/>
      <c r="O36" s="90"/>
      <c r="P36" s="90"/>
      <c r="Q36" s="90"/>
      <c r="R36" s="90"/>
      <c r="S36" s="90"/>
      <c r="T36" s="625"/>
      <c r="U36" s="626"/>
      <c r="V36" s="621"/>
      <c r="W36" s="622"/>
      <c r="X36" s="633"/>
      <c r="Y36" s="634"/>
      <c r="Z36" s="635"/>
      <c r="AA36" s="1"/>
    </row>
    <row r="37" spans="1:27" s="627" customFormat="1" ht="18.75" customHeight="1" thickBot="1" x14ac:dyDescent="0.45">
      <c r="A37" s="133"/>
      <c r="B37" s="619" t="s">
        <v>149</v>
      </c>
      <c r="C37" s="619"/>
      <c r="D37" s="619"/>
      <c r="E37" s="619"/>
      <c r="F37" s="619"/>
      <c r="G37" s="619"/>
      <c r="H37" s="619"/>
      <c r="I37" s="619"/>
      <c r="J37" s="619"/>
      <c r="K37" s="619"/>
      <c r="L37" s="619"/>
      <c r="M37" s="619"/>
      <c r="N37" s="619"/>
      <c r="O37" s="619"/>
      <c r="P37" s="619"/>
      <c r="Q37" s="619"/>
      <c r="R37" s="619"/>
      <c r="S37" s="619"/>
      <c r="T37" s="619"/>
      <c r="U37" s="619"/>
      <c r="V37" s="619"/>
      <c r="W37" s="619"/>
      <c r="X37" s="619"/>
      <c r="Y37" s="619"/>
      <c r="Z37" s="86"/>
    </row>
    <row r="38" spans="1:27" ht="72" customHeight="1" x14ac:dyDescent="0.3">
      <c r="B38" s="514">
        <v>9</v>
      </c>
      <c r="C38" s="510"/>
      <c r="D38" s="509"/>
      <c r="E38" s="510"/>
      <c r="F38" s="508"/>
      <c r="G38" s="219" t="s">
        <v>46</v>
      </c>
      <c r="H38" s="90"/>
      <c r="I38" s="90"/>
      <c r="J38" s="90"/>
      <c r="K38" s="90"/>
      <c r="L38" s="90"/>
      <c r="M38" s="90"/>
      <c r="N38" s="90"/>
      <c r="O38" s="90"/>
      <c r="P38" s="90"/>
      <c r="Q38" s="90"/>
      <c r="R38" s="90"/>
      <c r="S38" s="90"/>
      <c r="T38" s="623" t="e">
        <f t="shared" ref="T38" si="7">COUNTIF(H39:S39,"E")/COUNTIF(H38:S38,"P")</f>
        <v>#DIV/0!</v>
      </c>
      <c r="U38" s="624"/>
      <c r="V38" s="341"/>
      <c r="W38" s="620"/>
      <c r="X38" s="344"/>
      <c r="Y38" s="631"/>
      <c r="Z38" s="632"/>
      <c r="AA38" s="1"/>
    </row>
    <row r="39" spans="1:27" ht="85.5" customHeight="1" thickBot="1" x14ac:dyDescent="0.35">
      <c r="B39" s="434"/>
      <c r="C39" s="582"/>
      <c r="D39" s="611"/>
      <c r="E39" s="582"/>
      <c r="F39" s="612"/>
      <c r="G39" s="220" t="s">
        <v>48</v>
      </c>
      <c r="H39" s="93"/>
      <c r="I39" s="93"/>
      <c r="J39" s="93"/>
      <c r="K39" s="93"/>
      <c r="L39" s="93"/>
      <c r="M39" s="93"/>
      <c r="N39" s="93"/>
      <c r="O39" s="93"/>
      <c r="P39" s="93"/>
      <c r="Q39" s="93"/>
      <c r="R39" s="93"/>
      <c r="S39" s="93"/>
      <c r="T39" s="625"/>
      <c r="U39" s="626"/>
      <c r="V39" s="621"/>
      <c r="W39" s="622"/>
      <c r="X39" s="633"/>
      <c r="Y39" s="634"/>
      <c r="Z39" s="635"/>
      <c r="AA39" s="1"/>
    </row>
    <row r="40" spans="1:27" ht="85.5" customHeight="1" x14ac:dyDescent="0.3">
      <c r="B40" s="514">
        <v>10</v>
      </c>
      <c r="C40" s="510"/>
      <c r="D40" s="509"/>
      <c r="E40" s="510"/>
      <c r="F40" s="508"/>
      <c r="G40" s="219" t="s">
        <v>46</v>
      </c>
      <c r="H40" s="90"/>
      <c r="I40" s="90"/>
      <c r="J40" s="90"/>
      <c r="K40" s="90"/>
      <c r="L40" s="90"/>
      <c r="M40" s="90"/>
      <c r="N40" s="90"/>
      <c r="O40" s="90"/>
      <c r="P40" s="90"/>
      <c r="Q40" s="90"/>
      <c r="R40" s="90"/>
      <c r="S40" s="90"/>
      <c r="T40" s="623" t="e">
        <f t="shared" ref="T40" si="8">COUNTIF(H41:S41,"E")/COUNTIF(H40:S40,"P")</f>
        <v>#DIV/0!</v>
      </c>
      <c r="U40" s="624"/>
      <c r="V40" s="341"/>
      <c r="W40" s="620"/>
      <c r="X40" s="344"/>
      <c r="Y40" s="631"/>
      <c r="Z40" s="632"/>
      <c r="AA40" s="1"/>
    </row>
    <row r="41" spans="1:27" ht="85.5" customHeight="1" thickBot="1" x14ac:dyDescent="0.35">
      <c r="B41" s="434"/>
      <c r="C41" s="582"/>
      <c r="D41" s="611"/>
      <c r="E41" s="582"/>
      <c r="F41" s="612"/>
      <c r="G41" s="220" t="s">
        <v>48</v>
      </c>
      <c r="H41" s="90"/>
      <c r="I41" s="90"/>
      <c r="J41" s="90"/>
      <c r="K41" s="90"/>
      <c r="L41" s="90"/>
      <c r="M41" s="90"/>
      <c r="N41" s="90"/>
      <c r="O41" s="90"/>
      <c r="P41" s="90"/>
      <c r="Q41" s="90"/>
      <c r="R41" s="90"/>
      <c r="S41" s="90"/>
      <c r="T41" s="625"/>
      <c r="U41" s="626"/>
      <c r="V41" s="621"/>
      <c r="W41" s="622"/>
      <c r="X41" s="633"/>
      <c r="Y41" s="634"/>
      <c r="Z41" s="635"/>
      <c r="AA41" s="1"/>
    </row>
    <row r="42" spans="1:27" ht="85.5" customHeight="1" x14ac:dyDescent="0.3">
      <c r="B42" s="514">
        <v>11</v>
      </c>
      <c r="C42" s="510"/>
      <c r="D42" s="509"/>
      <c r="E42" s="510"/>
      <c r="F42" s="508"/>
      <c r="G42" s="219" t="s">
        <v>46</v>
      </c>
      <c r="H42" s="90"/>
      <c r="I42" s="90"/>
      <c r="J42" s="90"/>
      <c r="K42" s="90"/>
      <c r="L42" s="90"/>
      <c r="M42" s="90"/>
      <c r="N42" s="90"/>
      <c r="O42" s="90"/>
      <c r="P42" s="90"/>
      <c r="Q42" s="90"/>
      <c r="R42" s="90"/>
      <c r="S42" s="90"/>
      <c r="T42" s="597" t="e">
        <f t="shared" ref="T42" si="9">COUNTIF(H43:S43,"E")/COUNTIF(H42:S42,"P")</f>
        <v>#DIV/0!</v>
      </c>
      <c r="U42" s="357"/>
      <c r="V42" s="341"/>
      <c r="W42" s="327"/>
      <c r="X42" s="344"/>
      <c r="Y42" s="326"/>
      <c r="Z42" s="327"/>
      <c r="AA42" s="1"/>
    </row>
    <row r="43" spans="1:27" ht="85.5" customHeight="1" thickBot="1" x14ac:dyDescent="0.35">
      <c r="B43" s="434"/>
      <c r="C43" s="434"/>
      <c r="D43" s="434"/>
      <c r="E43" s="511"/>
      <c r="F43" s="434"/>
      <c r="G43" s="220" t="s">
        <v>48</v>
      </c>
      <c r="H43" s="90"/>
      <c r="I43" s="90"/>
      <c r="J43" s="90"/>
      <c r="K43" s="90"/>
      <c r="L43" s="90"/>
      <c r="M43" s="90"/>
      <c r="N43" s="90"/>
      <c r="O43" s="90"/>
      <c r="P43" s="90"/>
      <c r="Q43" s="90"/>
      <c r="R43" s="90"/>
      <c r="S43" s="90"/>
      <c r="T43" s="348"/>
      <c r="U43" s="349"/>
      <c r="V43" s="342"/>
      <c r="W43" s="343"/>
      <c r="X43" s="342"/>
      <c r="Y43" s="345"/>
      <c r="Z43" s="343"/>
      <c r="AA43" s="1"/>
    </row>
    <row r="44" spans="1:27" ht="18" thickBot="1" x14ac:dyDescent="0.35">
      <c r="B44" s="628" t="s">
        <v>150</v>
      </c>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1"/>
    </row>
    <row r="45" spans="1:27" ht="85.5" customHeight="1" x14ac:dyDescent="0.3">
      <c r="B45" s="514">
        <v>12</v>
      </c>
      <c r="C45" s="510"/>
      <c r="D45" s="509"/>
      <c r="E45" s="510"/>
      <c r="F45" s="508"/>
      <c r="G45" s="219" t="s">
        <v>46</v>
      </c>
      <c r="H45" s="90"/>
      <c r="I45" s="90"/>
      <c r="J45" s="90"/>
      <c r="K45" s="90"/>
      <c r="L45" s="90"/>
      <c r="M45" s="90"/>
      <c r="N45" s="90"/>
      <c r="O45" s="90"/>
      <c r="P45" s="90"/>
      <c r="Q45" s="90"/>
      <c r="R45" s="90"/>
      <c r="S45" s="90"/>
      <c r="T45" s="597" t="e">
        <f t="shared" ref="T45" si="10">COUNTIF(H46:S46,"E")/COUNTIF(H45:S45,"P")</f>
        <v>#DIV/0!</v>
      </c>
      <c r="U45" s="357"/>
      <c r="V45" s="341"/>
      <c r="W45" s="327"/>
      <c r="X45" s="344"/>
      <c r="Y45" s="326"/>
      <c r="Z45" s="327"/>
      <c r="AA45" s="1"/>
    </row>
    <row r="46" spans="1:27" ht="85.5" customHeight="1" thickBot="1" x14ac:dyDescent="0.35">
      <c r="B46" s="434"/>
      <c r="C46" s="434"/>
      <c r="D46" s="434"/>
      <c r="E46" s="511"/>
      <c r="F46" s="434"/>
      <c r="G46" s="220" t="s">
        <v>48</v>
      </c>
      <c r="H46" s="90"/>
      <c r="I46" s="90"/>
      <c r="J46" s="90"/>
      <c r="K46" s="90"/>
      <c r="L46" s="90"/>
      <c r="M46" s="90"/>
      <c r="N46" s="90"/>
      <c r="O46" s="90"/>
      <c r="P46" s="90"/>
      <c r="Q46" s="90"/>
      <c r="R46" s="90"/>
      <c r="S46" s="90"/>
      <c r="T46" s="348"/>
      <c r="U46" s="349"/>
      <c r="V46" s="342"/>
      <c r="W46" s="343"/>
      <c r="X46" s="342"/>
      <c r="Y46" s="345"/>
      <c r="Z46" s="343"/>
      <c r="AA46" s="1"/>
    </row>
    <row r="47" spans="1:27" ht="85.5" customHeight="1" x14ac:dyDescent="0.3">
      <c r="B47" s="514">
        <v>13</v>
      </c>
      <c r="C47" s="510"/>
      <c r="D47" s="509"/>
      <c r="E47" s="510"/>
      <c r="F47" s="508"/>
      <c r="G47" s="219" t="s">
        <v>46</v>
      </c>
      <c r="H47" s="90"/>
      <c r="I47" s="90"/>
      <c r="J47" s="90"/>
      <c r="K47" s="90"/>
      <c r="L47" s="90"/>
      <c r="M47" s="90"/>
      <c r="N47" s="90"/>
      <c r="O47" s="90"/>
      <c r="P47" s="90"/>
      <c r="Q47" s="90"/>
      <c r="R47" s="90"/>
      <c r="S47" s="90"/>
      <c r="T47" s="597" t="e">
        <f t="shared" ref="T47" si="11">COUNTIF(H48:S48,"E")/COUNTIF(H47:S47,"P")</f>
        <v>#DIV/0!</v>
      </c>
      <c r="U47" s="357"/>
      <c r="V47" s="341"/>
      <c r="W47" s="327"/>
      <c r="X47" s="344"/>
      <c r="Y47" s="326"/>
      <c r="Z47" s="327"/>
      <c r="AA47" s="1"/>
    </row>
    <row r="48" spans="1:27" ht="85.5" customHeight="1" thickBot="1" x14ac:dyDescent="0.35">
      <c r="B48" s="434"/>
      <c r="C48" s="434"/>
      <c r="D48" s="434"/>
      <c r="E48" s="511"/>
      <c r="F48" s="434"/>
      <c r="G48" s="220" t="s">
        <v>48</v>
      </c>
      <c r="H48" s="90"/>
      <c r="I48" s="90"/>
      <c r="J48" s="90"/>
      <c r="K48" s="90"/>
      <c r="L48" s="90"/>
      <c r="M48" s="90"/>
      <c r="N48" s="90"/>
      <c r="O48" s="90"/>
      <c r="P48" s="90"/>
      <c r="Q48" s="90"/>
      <c r="R48" s="90"/>
      <c r="S48" s="90"/>
      <c r="T48" s="348"/>
      <c r="U48" s="349"/>
      <c r="V48" s="342"/>
      <c r="W48" s="343"/>
      <c r="X48" s="342"/>
      <c r="Y48" s="345"/>
      <c r="Z48" s="343"/>
      <c r="AA48" s="1"/>
    </row>
    <row r="49" spans="2:27" ht="18.75" customHeight="1" thickBot="1" x14ac:dyDescent="0.4">
      <c r="B49" s="629" t="s">
        <v>151</v>
      </c>
      <c r="C49" s="629"/>
      <c r="D49" s="629"/>
      <c r="E49" s="629"/>
      <c r="F49" s="629"/>
      <c r="G49" s="629"/>
      <c r="H49" s="629"/>
      <c r="I49" s="629"/>
      <c r="J49" s="629"/>
      <c r="K49" s="629"/>
      <c r="L49" s="629"/>
      <c r="M49" s="629"/>
      <c r="N49" s="629"/>
      <c r="O49" s="629"/>
      <c r="P49" s="629"/>
      <c r="Q49" s="629"/>
      <c r="R49" s="629"/>
      <c r="S49" s="629"/>
      <c r="T49" s="629"/>
      <c r="U49" s="629"/>
      <c r="V49" s="629"/>
      <c r="W49" s="629"/>
      <c r="X49" s="629"/>
      <c r="Y49" s="629"/>
      <c r="Z49" s="629"/>
      <c r="AA49" s="1"/>
    </row>
    <row r="50" spans="2:27" ht="38.25" customHeight="1" x14ac:dyDescent="0.3">
      <c r="B50" s="514">
        <v>14</v>
      </c>
      <c r="C50" s="510"/>
      <c r="D50" s="509"/>
      <c r="E50" s="510"/>
      <c r="F50" s="508"/>
      <c r="G50" s="219" t="s">
        <v>46</v>
      </c>
      <c r="H50" s="90"/>
      <c r="I50" s="90"/>
      <c r="J50" s="90"/>
      <c r="K50" s="90"/>
      <c r="L50" s="90"/>
      <c r="M50" s="90"/>
      <c r="N50" s="90"/>
      <c r="O50" s="90"/>
      <c r="P50" s="90"/>
      <c r="Q50" s="90"/>
      <c r="R50" s="90"/>
      <c r="S50" s="90"/>
      <c r="T50" s="597" t="e">
        <f t="shared" ref="T50" si="12">COUNTIF(H51:S51,"E")/COUNTIF(H50:S50,"P")</f>
        <v>#DIV/0!</v>
      </c>
      <c r="U50" s="357"/>
      <c r="V50" s="341"/>
      <c r="W50" s="327"/>
      <c r="X50" s="344"/>
      <c r="Y50" s="326"/>
      <c r="Z50" s="327"/>
      <c r="AA50" s="1"/>
    </row>
    <row r="51" spans="2:27" ht="38.25" customHeight="1" thickBot="1" x14ac:dyDescent="0.35">
      <c r="B51" s="434"/>
      <c r="C51" s="434"/>
      <c r="D51" s="434"/>
      <c r="E51" s="511"/>
      <c r="F51" s="434"/>
      <c r="G51" s="220" t="s">
        <v>48</v>
      </c>
      <c r="H51" s="90"/>
      <c r="I51" s="90"/>
      <c r="J51" s="90"/>
      <c r="K51" s="90"/>
      <c r="L51" s="90"/>
      <c r="M51" s="90"/>
      <c r="N51" s="90"/>
      <c r="O51" s="90"/>
      <c r="P51" s="90"/>
      <c r="Q51" s="90"/>
      <c r="R51" s="90"/>
      <c r="S51" s="90"/>
      <c r="T51" s="348"/>
      <c r="U51" s="349"/>
      <c r="V51" s="342"/>
      <c r="W51" s="343"/>
      <c r="X51" s="342"/>
      <c r="Y51" s="345"/>
      <c r="Z51" s="343"/>
      <c r="AA51" s="1"/>
    </row>
    <row r="52" spans="2:27" ht="43.5" customHeight="1" thickBot="1" x14ac:dyDescent="0.35">
      <c r="B52" s="420" t="s">
        <v>55</v>
      </c>
      <c r="C52" s="377"/>
      <c r="D52" s="377"/>
      <c r="E52" s="377"/>
      <c r="F52" s="377"/>
      <c r="G52" s="377"/>
      <c r="H52" s="385"/>
      <c r="I52" s="385"/>
      <c r="J52" s="385"/>
      <c r="K52" s="385"/>
      <c r="L52" s="385"/>
      <c r="M52" s="385"/>
      <c r="N52" s="385"/>
      <c r="O52" s="385"/>
      <c r="P52" s="385"/>
      <c r="Q52" s="385"/>
      <c r="R52" s="385"/>
      <c r="S52" s="385"/>
      <c r="T52" s="377"/>
      <c r="U52" s="377"/>
      <c r="V52" s="377"/>
      <c r="W52" s="377"/>
      <c r="X52" s="377"/>
      <c r="Y52" s="377"/>
      <c r="Z52" s="357"/>
      <c r="AA52" s="1"/>
    </row>
    <row r="53" spans="2:27" ht="21" customHeight="1" x14ac:dyDescent="0.3">
      <c r="B53" s="433" t="s">
        <v>56</v>
      </c>
      <c r="C53" s="579" t="s">
        <v>57</v>
      </c>
      <c r="D53" s="515" t="s">
        <v>58</v>
      </c>
      <c r="E53" s="515" t="s">
        <v>59</v>
      </c>
      <c r="F53" s="580" t="s">
        <v>60</v>
      </c>
      <c r="G53" s="336"/>
      <c r="H53" s="336"/>
      <c r="I53" s="336"/>
      <c r="J53" s="336"/>
      <c r="K53" s="336"/>
      <c r="L53" s="336"/>
      <c r="M53" s="336"/>
      <c r="N53" s="336"/>
      <c r="O53" s="336"/>
      <c r="P53" s="336"/>
      <c r="Q53" s="458"/>
      <c r="R53" s="581" t="s">
        <v>61</v>
      </c>
      <c r="S53" s="432" t="s">
        <v>62</v>
      </c>
      <c r="T53" s="630"/>
      <c r="U53" s="630"/>
      <c r="V53" s="630"/>
      <c r="W53" s="630"/>
      <c r="X53" s="630"/>
      <c r="Y53" s="630"/>
      <c r="Z53" s="630"/>
      <c r="AA53" s="98"/>
    </row>
    <row r="54" spans="2:27" ht="15.75" customHeight="1" x14ac:dyDescent="0.3">
      <c r="B54" s="434"/>
      <c r="C54" s="380"/>
      <c r="D54" s="516"/>
      <c r="E54" s="516"/>
      <c r="F54" s="194" t="s">
        <v>34</v>
      </c>
      <c r="G54" s="195" t="s">
        <v>35</v>
      </c>
      <c r="H54" s="195" t="s">
        <v>36</v>
      </c>
      <c r="I54" s="195" t="s">
        <v>37</v>
      </c>
      <c r="J54" s="195" t="s">
        <v>38</v>
      </c>
      <c r="K54" s="195" t="s">
        <v>39</v>
      </c>
      <c r="L54" s="195" t="s">
        <v>40</v>
      </c>
      <c r="M54" s="195" t="s">
        <v>41</v>
      </c>
      <c r="N54" s="195" t="s">
        <v>42</v>
      </c>
      <c r="O54" s="195" t="s">
        <v>43</v>
      </c>
      <c r="P54" s="195" t="s">
        <v>44</v>
      </c>
      <c r="Q54" s="196" t="s">
        <v>45</v>
      </c>
      <c r="R54" s="516"/>
      <c r="S54" s="378"/>
      <c r="T54" s="630"/>
      <c r="U54" s="630"/>
      <c r="V54" s="630"/>
      <c r="W54" s="630"/>
      <c r="X54" s="630"/>
      <c r="Y54" s="630"/>
      <c r="Z54" s="630"/>
      <c r="AA54" s="98"/>
    </row>
    <row r="55" spans="2:27" ht="76.5" customHeight="1" x14ac:dyDescent="0.3">
      <c r="B55" s="599" t="s">
        <v>152</v>
      </c>
      <c r="C55" s="222" t="s">
        <v>153</v>
      </c>
      <c r="D55" s="223"/>
      <c r="E55" s="224"/>
      <c r="F55" s="12"/>
      <c r="G55" s="12"/>
      <c r="H55" s="12"/>
      <c r="I55" s="12"/>
      <c r="J55" s="12"/>
      <c r="K55" s="12"/>
      <c r="L55" s="13"/>
      <c r="M55" s="13"/>
      <c r="N55" s="13"/>
      <c r="O55" s="13"/>
      <c r="P55" s="13"/>
      <c r="Q55" s="13"/>
      <c r="R55" s="188">
        <f t="shared" ref="R55" si="13">SUM(F55:Q55)</f>
        <v>0</v>
      </c>
      <c r="S55" s="229" t="e">
        <f>MIN(F58:Q58)/100</f>
        <v>#DIV/0!</v>
      </c>
      <c r="T55" s="630"/>
      <c r="U55" s="630"/>
      <c r="V55" s="630"/>
      <c r="W55" s="630"/>
      <c r="X55" s="630"/>
      <c r="Y55" s="630"/>
      <c r="Z55" s="630"/>
      <c r="AA55" s="98"/>
    </row>
    <row r="56" spans="2:27" ht="49.5" customHeight="1" x14ac:dyDescent="0.3">
      <c r="B56" s="600"/>
      <c r="C56" s="225" t="s">
        <v>131</v>
      </c>
      <c r="D56" s="223"/>
      <c r="E56" s="224"/>
      <c r="F56" s="128"/>
      <c r="G56" s="128"/>
      <c r="H56" s="128"/>
      <c r="I56" s="128"/>
      <c r="J56" s="128"/>
      <c r="K56" s="128"/>
      <c r="L56" s="128"/>
      <c r="M56" s="128"/>
      <c r="N56" s="128"/>
      <c r="O56" s="128"/>
      <c r="P56" s="128"/>
      <c r="Q56" s="128"/>
      <c r="R56" s="190">
        <f t="shared" ref="R56" si="14">SUM(F56:Q56)</f>
        <v>0</v>
      </c>
      <c r="S56" s="230" t="e">
        <f>MAX(F58:Q58)/100</f>
        <v>#DIV/0!</v>
      </c>
      <c r="T56" s="630"/>
      <c r="U56" s="630"/>
      <c r="V56" s="630"/>
      <c r="W56" s="630"/>
      <c r="X56" s="630"/>
      <c r="Y56" s="630"/>
      <c r="Z56" s="630"/>
      <c r="AA56" s="98"/>
    </row>
    <row r="57" spans="2:27" ht="30" customHeight="1" x14ac:dyDescent="0.3">
      <c r="B57" s="600"/>
      <c r="C57" s="222" t="s">
        <v>154</v>
      </c>
      <c r="D57" s="226"/>
      <c r="E57" s="224"/>
      <c r="F57" s="21"/>
      <c r="G57" s="21"/>
      <c r="H57" s="21"/>
      <c r="I57" s="21"/>
      <c r="J57" s="21"/>
      <c r="K57" s="21"/>
      <c r="L57" s="21"/>
      <c r="M57" s="21"/>
      <c r="N57" s="21"/>
      <c r="O57" s="21"/>
      <c r="P57" s="21"/>
      <c r="Q57" s="21"/>
      <c r="R57" s="231" t="e">
        <f>AVERAGE(F57:Q57)</f>
        <v>#DIV/0!</v>
      </c>
      <c r="S57" s="232"/>
      <c r="T57" s="630"/>
      <c r="U57" s="630"/>
      <c r="V57" s="630"/>
      <c r="W57" s="630"/>
      <c r="X57" s="630"/>
      <c r="Y57" s="630"/>
      <c r="Z57" s="630"/>
      <c r="AA57" s="98"/>
    </row>
    <row r="58" spans="2:27" ht="39.75" customHeight="1" x14ac:dyDescent="0.3">
      <c r="B58" s="600"/>
      <c r="C58" s="425" t="s">
        <v>155</v>
      </c>
      <c r="D58" s="312"/>
      <c r="E58" s="401"/>
      <c r="F58" s="227" t="e">
        <f t="shared" ref="F58:Q58" si="15">F55/F56</f>
        <v>#DIV/0!</v>
      </c>
      <c r="G58" s="185" t="e">
        <f t="shared" si="15"/>
        <v>#DIV/0!</v>
      </c>
      <c r="H58" s="185" t="e">
        <f t="shared" si="15"/>
        <v>#DIV/0!</v>
      </c>
      <c r="I58" s="185" t="e">
        <f t="shared" si="15"/>
        <v>#DIV/0!</v>
      </c>
      <c r="J58" s="185" t="e">
        <f t="shared" si="15"/>
        <v>#DIV/0!</v>
      </c>
      <c r="K58" s="185" t="e">
        <f t="shared" si="15"/>
        <v>#DIV/0!</v>
      </c>
      <c r="L58" s="185" t="e">
        <f t="shared" si="15"/>
        <v>#DIV/0!</v>
      </c>
      <c r="M58" s="185" t="e">
        <f t="shared" si="15"/>
        <v>#DIV/0!</v>
      </c>
      <c r="N58" s="185" t="e">
        <f t="shared" si="15"/>
        <v>#DIV/0!</v>
      </c>
      <c r="O58" s="185" t="e">
        <f t="shared" si="15"/>
        <v>#DIV/0!</v>
      </c>
      <c r="P58" s="185" t="e">
        <f t="shared" si="15"/>
        <v>#DIV/0!</v>
      </c>
      <c r="Q58" s="185" t="e">
        <f t="shared" si="15"/>
        <v>#DIV/0!</v>
      </c>
      <c r="R58" s="186" t="e">
        <f>AVERAGEIF(F58:Q58,"&gt;0",F58:Q58)</f>
        <v>#DIV/0!</v>
      </c>
      <c r="S58" s="228" t="e">
        <f>AVERAGE(S55,S56)</f>
        <v>#DIV/0!</v>
      </c>
      <c r="T58" s="630"/>
      <c r="U58" s="630"/>
      <c r="V58" s="630"/>
      <c r="W58" s="630"/>
      <c r="X58" s="630"/>
      <c r="Y58" s="630"/>
      <c r="Z58" s="630"/>
      <c r="AA58" s="98"/>
    </row>
    <row r="59" spans="2:27" ht="76.5" customHeight="1" x14ac:dyDescent="0.35">
      <c r="B59" s="600"/>
      <c r="C59" s="233" t="s">
        <v>156</v>
      </c>
      <c r="D59" s="234"/>
      <c r="E59" s="235"/>
      <c r="F59" s="96"/>
      <c r="G59" s="96"/>
      <c r="H59" s="96"/>
      <c r="I59" s="96"/>
      <c r="J59" s="96"/>
      <c r="K59" s="96"/>
      <c r="L59" s="96"/>
      <c r="M59" s="96"/>
      <c r="N59" s="95"/>
      <c r="O59" s="95"/>
      <c r="P59" s="95"/>
      <c r="Q59" s="95"/>
      <c r="R59" s="242">
        <f t="shared" ref="R59:R60" si="16">SUM(F59:Q59)</f>
        <v>0</v>
      </c>
      <c r="S59" s="243" t="e">
        <f>MIN(F62:Q62)/100</f>
        <v>#DIV/0!</v>
      </c>
      <c r="T59" s="630"/>
      <c r="U59" s="630"/>
      <c r="V59" s="630"/>
      <c r="W59" s="630"/>
      <c r="X59" s="630"/>
      <c r="Y59" s="630"/>
      <c r="Z59" s="630"/>
      <c r="AA59" s="98"/>
    </row>
    <row r="60" spans="2:27" ht="49.5" customHeight="1" x14ac:dyDescent="0.3">
      <c r="B60" s="600"/>
      <c r="C60" s="179" t="s">
        <v>131</v>
      </c>
      <c r="D60" s="234"/>
      <c r="E60" s="236"/>
      <c r="F60" s="12"/>
      <c r="G60" s="12"/>
      <c r="H60" s="12"/>
      <c r="I60" s="12"/>
      <c r="J60" s="12"/>
      <c r="K60" s="12"/>
      <c r="L60" s="12"/>
      <c r="M60" s="12"/>
      <c r="N60" s="12"/>
      <c r="O60" s="12"/>
      <c r="P60" s="12"/>
      <c r="Q60" s="12"/>
      <c r="R60" s="160">
        <f t="shared" si="16"/>
        <v>0</v>
      </c>
      <c r="S60" s="244" t="e">
        <f>MAX(F62:Q62)/100</f>
        <v>#DIV/0!</v>
      </c>
      <c r="T60" s="630"/>
      <c r="U60" s="630"/>
      <c r="V60" s="630"/>
      <c r="W60" s="630"/>
      <c r="X60" s="630"/>
      <c r="Y60" s="630"/>
      <c r="Z60" s="630"/>
      <c r="AA60" s="98"/>
    </row>
    <row r="61" spans="2:27" ht="30" customHeight="1" x14ac:dyDescent="0.3">
      <c r="B61" s="600"/>
      <c r="C61" s="180" t="s">
        <v>154</v>
      </c>
      <c r="D61" s="237"/>
      <c r="E61" s="236"/>
      <c r="F61" s="21"/>
      <c r="G61" s="21"/>
      <c r="H61" s="21"/>
      <c r="I61" s="21"/>
      <c r="J61" s="21"/>
      <c r="K61" s="21"/>
      <c r="L61" s="21"/>
      <c r="M61" s="21"/>
      <c r="N61" s="21"/>
      <c r="O61" s="21"/>
      <c r="P61" s="21"/>
      <c r="Q61" s="21"/>
      <c r="R61" s="245" t="e">
        <f>AVERAGE(F61:Q61)</f>
        <v>#DIV/0!</v>
      </c>
      <c r="S61" s="246"/>
      <c r="T61" s="630"/>
      <c r="U61" s="630"/>
      <c r="V61" s="630"/>
      <c r="W61" s="630"/>
      <c r="X61" s="630"/>
      <c r="Y61" s="630"/>
      <c r="Z61" s="630"/>
      <c r="AA61" s="98"/>
    </row>
    <row r="62" spans="2:27" ht="39.75" customHeight="1" x14ac:dyDescent="0.3">
      <c r="B62" s="601"/>
      <c r="C62" s="580" t="s">
        <v>155</v>
      </c>
      <c r="D62" s="336"/>
      <c r="E62" s="458"/>
      <c r="F62" s="238" t="e">
        <f t="shared" ref="F62:M62" si="17">F67/F60</f>
        <v>#DIV/0!</v>
      </c>
      <c r="G62" s="239" t="e">
        <f t="shared" si="17"/>
        <v>#DIV/0!</v>
      </c>
      <c r="H62" s="239" t="e">
        <f t="shared" si="17"/>
        <v>#DIV/0!</v>
      </c>
      <c r="I62" s="239" t="e">
        <f t="shared" si="17"/>
        <v>#DIV/0!</v>
      </c>
      <c r="J62" s="239" t="e">
        <f t="shared" si="17"/>
        <v>#DIV/0!</v>
      </c>
      <c r="K62" s="239" t="e">
        <f t="shared" si="17"/>
        <v>#DIV/0!</v>
      </c>
      <c r="L62" s="239" t="e">
        <f t="shared" si="17"/>
        <v>#DIV/0!</v>
      </c>
      <c r="M62" s="239" t="e">
        <f t="shared" si="17"/>
        <v>#DIV/0!</v>
      </c>
      <c r="N62" s="239" t="e">
        <f t="shared" ref="N62:Q62" si="18">N59/N60</f>
        <v>#DIV/0!</v>
      </c>
      <c r="O62" s="239" t="e">
        <f t="shared" si="18"/>
        <v>#DIV/0!</v>
      </c>
      <c r="P62" s="239" t="e">
        <f t="shared" si="18"/>
        <v>#DIV/0!</v>
      </c>
      <c r="Q62" s="240" t="e">
        <f t="shared" si="18"/>
        <v>#DIV/0!</v>
      </c>
      <c r="R62" s="157" t="e">
        <f>AVERAGEIF(F62:Q62,"&gt;0",F62:Q62)</f>
        <v>#DIV/0!</v>
      </c>
      <c r="S62" s="241" t="e">
        <f>AVERAGE(S59,S60)</f>
        <v>#DIV/0!</v>
      </c>
      <c r="T62" s="630"/>
      <c r="U62" s="630"/>
      <c r="V62" s="630"/>
      <c r="W62" s="630"/>
      <c r="X62" s="630"/>
      <c r="Y62" s="630"/>
      <c r="Z62" s="630"/>
      <c r="AA62" s="98"/>
    </row>
    <row r="63" spans="2:27" ht="90" customHeight="1" x14ac:dyDescent="0.35">
      <c r="B63" s="636" t="s">
        <v>157</v>
      </c>
      <c r="C63" s="154" t="s">
        <v>153</v>
      </c>
      <c r="D63" s="223"/>
      <c r="E63" s="256"/>
      <c r="F63" s="96"/>
      <c r="G63" s="96"/>
      <c r="H63" s="96"/>
      <c r="I63" s="96"/>
      <c r="J63" s="96"/>
      <c r="K63" s="96"/>
      <c r="L63" s="96"/>
      <c r="M63" s="96"/>
      <c r="N63" s="96"/>
      <c r="O63" s="96"/>
      <c r="P63" s="96"/>
      <c r="Q63" s="96"/>
      <c r="R63" s="247">
        <f>SUM(F63:Q63)</f>
        <v>0</v>
      </c>
      <c r="S63" s="248" t="e">
        <f>MIN(F66:Q66)/100</f>
        <v>#REF!</v>
      </c>
      <c r="T63" s="630"/>
      <c r="U63" s="630"/>
      <c r="V63" s="630"/>
      <c r="W63" s="630"/>
      <c r="X63" s="630"/>
      <c r="Y63" s="630"/>
      <c r="Z63" s="630"/>
      <c r="AA63" s="98"/>
    </row>
    <row r="64" spans="2:27" ht="49.5" customHeight="1" x14ac:dyDescent="0.3">
      <c r="B64" s="637"/>
      <c r="C64" s="153" t="s">
        <v>131</v>
      </c>
      <c r="D64" s="223"/>
      <c r="E64" s="224"/>
      <c r="F64" s="95"/>
      <c r="G64" s="95"/>
      <c r="H64" s="95"/>
      <c r="I64" s="95"/>
      <c r="J64" s="95"/>
      <c r="K64" s="95"/>
      <c r="L64" s="95"/>
      <c r="M64" s="95"/>
      <c r="N64" s="44"/>
      <c r="O64" s="44"/>
      <c r="P64" s="44"/>
      <c r="Q64" s="44"/>
      <c r="R64" s="249">
        <f t="shared" ref="R64" si="19">SUM(F64:Q64)</f>
        <v>0</v>
      </c>
      <c r="S64" s="250" t="e">
        <f>MAX(F66:Q66)/100</f>
        <v>#REF!</v>
      </c>
      <c r="T64" s="630"/>
      <c r="U64" s="630"/>
      <c r="V64" s="630"/>
      <c r="W64" s="630"/>
      <c r="X64" s="630"/>
      <c r="Y64" s="630"/>
      <c r="Z64" s="630"/>
      <c r="AA64" s="98"/>
    </row>
    <row r="65" spans="2:27" ht="30" customHeight="1" x14ac:dyDescent="0.3">
      <c r="B65" s="637"/>
      <c r="C65" s="154" t="s">
        <v>154</v>
      </c>
      <c r="D65" s="226"/>
      <c r="E65" s="224"/>
      <c r="F65" s="21"/>
      <c r="G65" s="21"/>
      <c r="H65" s="21"/>
      <c r="I65" s="21"/>
      <c r="J65" s="21"/>
      <c r="K65" s="21"/>
      <c r="L65" s="21"/>
      <c r="M65" s="21"/>
      <c r="N65" s="21"/>
      <c r="O65" s="21"/>
      <c r="P65" s="21"/>
      <c r="Q65" s="21"/>
      <c r="R65" s="251" t="e">
        <f>AVERAGE(F65:Q65)</f>
        <v>#DIV/0!</v>
      </c>
      <c r="S65" s="252"/>
      <c r="T65" s="630"/>
      <c r="U65" s="630"/>
      <c r="V65" s="630"/>
      <c r="W65" s="630"/>
      <c r="X65" s="630"/>
      <c r="Y65" s="630"/>
      <c r="Z65" s="630"/>
      <c r="AA65" s="98"/>
    </row>
    <row r="66" spans="2:27" ht="39.75" customHeight="1" x14ac:dyDescent="0.3">
      <c r="B66" s="637"/>
      <c r="C66" s="605" t="s">
        <v>155</v>
      </c>
      <c r="D66" s="606"/>
      <c r="E66" s="607"/>
      <c r="F66" s="254" t="e">
        <f>#REF!/F64</f>
        <v>#REF!</v>
      </c>
      <c r="G66" s="255" t="e">
        <f>G63/G64</f>
        <v>#DIV/0!</v>
      </c>
      <c r="H66" s="255" t="e">
        <f t="shared" ref="H66:Q66" si="20">H63/H64</f>
        <v>#DIV/0!</v>
      </c>
      <c r="I66" s="255" t="e">
        <f t="shared" si="20"/>
        <v>#DIV/0!</v>
      </c>
      <c r="J66" s="255" t="e">
        <f t="shared" si="20"/>
        <v>#DIV/0!</v>
      </c>
      <c r="K66" s="255" t="e">
        <f t="shared" si="20"/>
        <v>#DIV/0!</v>
      </c>
      <c r="L66" s="255" t="e">
        <f t="shared" si="20"/>
        <v>#DIV/0!</v>
      </c>
      <c r="M66" s="255" t="e">
        <f t="shared" si="20"/>
        <v>#DIV/0!</v>
      </c>
      <c r="N66" s="255" t="e">
        <f t="shared" si="20"/>
        <v>#DIV/0!</v>
      </c>
      <c r="O66" s="255" t="e">
        <f t="shared" si="20"/>
        <v>#DIV/0!</v>
      </c>
      <c r="P66" s="255" t="e">
        <f t="shared" si="20"/>
        <v>#DIV/0!</v>
      </c>
      <c r="Q66" s="255" t="e">
        <f t="shared" si="20"/>
        <v>#DIV/0!</v>
      </c>
      <c r="R66" s="253" t="e">
        <f>AVERAGEIF(F66:Q66,"&gt;0",F66:Q66)</f>
        <v>#DIV/0!</v>
      </c>
      <c r="S66" s="228" t="e">
        <f>AVERAGE(S63,S64)</f>
        <v>#REF!</v>
      </c>
      <c r="T66" s="630"/>
      <c r="U66" s="630"/>
      <c r="V66" s="630"/>
      <c r="W66" s="630"/>
      <c r="X66" s="630"/>
      <c r="Y66" s="630"/>
      <c r="Z66" s="630"/>
      <c r="AA66" s="98"/>
    </row>
    <row r="67" spans="2:27" ht="90" customHeight="1" x14ac:dyDescent="0.3">
      <c r="B67" s="637"/>
      <c r="C67" s="233" t="s">
        <v>156</v>
      </c>
      <c r="D67" s="234"/>
      <c r="E67" s="235"/>
      <c r="F67" s="95"/>
      <c r="G67" s="95"/>
      <c r="H67" s="95"/>
      <c r="I67" s="95"/>
      <c r="J67" s="95"/>
      <c r="K67" s="95"/>
      <c r="L67" s="95"/>
      <c r="M67" s="95"/>
      <c r="N67" s="94"/>
      <c r="O67" s="94"/>
      <c r="P67" s="94"/>
      <c r="Q67" s="94"/>
      <c r="R67" s="162">
        <f>SUM(F67:Q67)</f>
        <v>0</v>
      </c>
      <c r="S67" s="163" t="e">
        <f>MIN(F70:Q70)/100</f>
        <v>#DIV/0!</v>
      </c>
      <c r="T67" s="630"/>
      <c r="U67" s="630"/>
      <c r="V67" s="630"/>
      <c r="W67" s="630"/>
      <c r="X67" s="630"/>
      <c r="Y67" s="630"/>
      <c r="Z67" s="630"/>
      <c r="AA67" s="1"/>
    </row>
    <row r="68" spans="2:27" ht="49.5" customHeight="1" x14ac:dyDescent="0.3">
      <c r="B68" s="637"/>
      <c r="C68" s="179" t="s">
        <v>131</v>
      </c>
      <c r="D68" s="234"/>
      <c r="E68" s="236"/>
      <c r="F68" s="95"/>
      <c r="G68" s="95"/>
      <c r="H68" s="95"/>
      <c r="I68" s="95"/>
      <c r="J68" s="95"/>
      <c r="K68" s="95"/>
      <c r="L68" s="95"/>
      <c r="M68" s="95"/>
      <c r="N68" s="95"/>
      <c r="O68" s="95"/>
      <c r="P68" s="95"/>
      <c r="Q68" s="95"/>
      <c r="R68" s="213">
        <f t="shared" ref="R68" si="21">SUM(F68:Q68)</f>
        <v>0</v>
      </c>
      <c r="S68" s="159" t="e">
        <f>MAX(F70:Q70)/100</f>
        <v>#DIV/0!</v>
      </c>
      <c r="T68" s="630"/>
      <c r="U68" s="630"/>
      <c r="V68" s="630"/>
      <c r="W68" s="630"/>
      <c r="X68" s="630"/>
      <c r="Y68" s="630"/>
      <c r="Z68" s="630"/>
      <c r="AA68" s="1"/>
    </row>
    <row r="69" spans="2:27" ht="30" customHeight="1" x14ac:dyDescent="0.3">
      <c r="B69" s="637"/>
      <c r="C69" s="180" t="s">
        <v>154</v>
      </c>
      <c r="D69" s="237"/>
      <c r="E69" s="236"/>
      <c r="F69" s="21"/>
      <c r="G69" s="21"/>
      <c r="H69" s="21"/>
      <c r="I69" s="21"/>
      <c r="J69" s="21"/>
      <c r="K69" s="21"/>
      <c r="L69" s="21"/>
      <c r="M69" s="21"/>
      <c r="N69" s="21"/>
      <c r="O69" s="21"/>
      <c r="P69" s="21"/>
      <c r="Q69" s="21"/>
      <c r="R69" s="214" t="e">
        <f>AVERAGE(F69:Q69)</f>
        <v>#DIV/0!</v>
      </c>
      <c r="S69" s="161"/>
      <c r="T69" s="630"/>
      <c r="U69" s="630"/>
      <c r="V69" s="630"/>
      <c r="W69" s="630"/>
      <c r="X69" s="630"/>
      <c r="Y69" s="630"/>
      <c r="Z69" s="630"/>
      <c r="AA69" s="1"/>
    </row>
    <row r="70" spans="2:27" ht="39.75" customHeight="1" x14ac:dyDescent="0.3">
      <c r="B70" s="638"/>
      <c r="C70" s="432" t="s">
        <v>155</v>
      </c>
      <c r="D70" s="377"/>
      <c r="E70" s="357"/>
      <c r="F70" s="210" t="e">
        <f>F67/F68</f>
        <v>#DIV/0!</v>
      </c>
      <c r="G70" s="210" t="e">
        <f t="shared" ref="G70:Q70" si="22">G67/G68</f>
        <v>#DIV/0!</v>
      </c>
      <c r="H70" s="210" t="e">
        <f t="shared" si="22"/>
        <v>#DIV/0!</v>
      </c>
      <c r="I70" s="210" t="e">
        <f t="shared" si="22"/>
        <v>#DIV/0!</v>
      </c>
      <c r="J70" s="210" t="e">
        <f t="shared" si="22"/>
        <v>#DIV/0!</v>
      </c>
      <c r="K70" s="210" t="e">
        <f t="shared" si="22"/>
        <v>#DIV/0!</v>
      </c>
      <c r="L70" s="210" t="e">
        <f t="shared" si="22"/>
        <v>#DIV/0!</v>
      </c>
      <c r="M70" s="210" t="e">
        <f t="shared" si="22"/>
        <v>#DIV/0!</v>
      </c>
      <c r="N70" s="210" t="e">
        <f t="shared" si="22"/>
        <v>#DIV/0!</v>
      </c>
      <c r="O70" s="210" t="e">
        <f t="shared" si="22"/>
        <v>#DIV/0!</v>
      </c>
      <c r="P70" s="210" t="e">
        <f t="shared" si="22"/>
        <v>#DIV/0!</v>
      </c>
      <c r="Q70" s="210" t="e">
        <f t="shared" si="22"/>
        <v>#DIV/0!</v>
      </c>
      <c r="R70" s="155" t="e">
        <f>AVERAGEIF(F70:Q70,"&gt;0",F70:Q70)</f>
        <v>#DIV/0!</v>
      </c>
      <c r="S70" s="158" t="e">
        <f>AVERAGE(S67,S68)</f>
        <v>#DIV/0!</v>
      </c>
      <c r="T70" s="630"/>
      <c r="U70" s="630"/>
      <c r="V70" s="630"/>
      <c r="W70" s="630"/>
      <c r="X70" s="630"/>
      <c r="Y70" s="630"/>
      <c r="Z70" s="630"/>
      <c r="AA70" s="1"/>
    </row>
    <row r="71" spans="2:27" ht="74.25" customHeight="1" x14ac:dyDescent="0.3">
      <c r="B71" s="257" t="s">
        <v>72</v>
      </c>
      <c r="C71" s="608"/>
      <c r="D71" s="609"/>
      <c r="E71" s="610"/>
      <c r="F71" s="258" t="e">
        <f t="shared" ref="F71:Q71" si="23">(F58-F66)/F58</f>
        <v>#DIV/0!</v>
      </c>
      <c r="G71" s="258" t="e">
        <f t="shared" si="23"/>
        <v>#DIV/0!</v>
      </c>
      <c r="H71" s="258" t="e">
        <f t="shared" si="23"/>
        <v>#DIV/0!</v>
      </c>
      <c r="I71" s="258" t="e">
        <f t="shared" si="23"/>
        <v>#DIV/0!</v>
      </c>
      <c r="J71" s="258" t="e">
        <f t="shared" si="23"/>
        <v>#DIV/0!</v>
      </c>
      <c r="K71" s="258" t="e">
        <f t="shared" si="23"/>
        <v>#DIV/0!</v>
      </c>
      <c r="L71" s="258" t="e">
        <f t="shared" si="23"/>
        <v>#DIV/0!</v>
      </c>
      <c r="M71" s="258" t="e">
        <f t="shared" si="23"/>
        <v>#DIV/0!</v>
      </c>
      <c r="N71" s="258" t="e">
        <f t="shared" si="23"/>
        <v>#DIV/0!</v>
      </c>
      <c r="O71" s="258" t="e">
        <f t="shared" si="23"/>
        <v>#DIV/0!</v>
      </c>
      <c r="P71" s="258" t="e">
        <f t="shared" si="23"/>
        <v>#DIV/0!</v>
      </c>
      <c r="Q71" s="258" t="e">
        <f t="shared" si="23"/>
        <v>#DIV/0!</v>
      </c>
      <c r="R71" s="182" t="e">
        <f>AVERAGE(F71:Q71)</f>
        <v>#DIV/0!</v>
      </c>
      <c r="S71" s="38"/>
      <c r="T71" s="630"/>
      <c r="U71" s="630"/>
      <c r="V71" s="630"/>
      <c r="W71" s="630"/>
      <c r="X71" s="630"/>
      <c r="Y71" s="630"/>
      <c r="Z71" s="630"/>
      <c r="AA71" s="1"/>
    </row>
    <row r="72" spans="2:27" ht="15.75" customHeight="1" x14ac:dyDescent="0.3">
      <c r="B72" s="1"/>
      <c r="C72" s="1"/>
      <c r="D72" s="1"/>
      <c r="E72" s="1"/>
      <c r="F72" s="1"/>
      <c r="G72" s="1"/>
      <c r="H72" s="1"/>
      <c r="I72" s="1"/>
      <c r="J72" s="1"/>
      <c r="K72" s="1"/>
      <c r="L72" s="1"/>
      <c r="M72" s="1"/>
      <c r="N72" s="1"/>
      <c r="O72" s="1"/>
      <c r="P72" s="1"/>
      <c r="Q72" s="1"/>
      <c r="R72" s="1"/>
      <c r="S72" s="1"/>
      <c r="T72" s="1"/>
      <c r="U72" s="1"/>
      <c r="V72" s="1"/>
      <c r="W72" s="1"/>
      <c r="X72" s="1"/>
      <c r="Y72" s="1"/>
      <c r="Z72" s="1"/>
      <c r="AA72" s="1"/>
    </row>
    <row r="73" spans="2:27" ht="43.5" customHeight="1" x14ac:dyDescent="0.3">
      <c r="B73" s="457" t="s">
        <v>73</v>
      </c>
      <c r="C73" s="336"/>
      <c r="D73" s="336"/>
      <c r="E73" s="336"/>
      <c r="F73" s="336"/>
      <c r="G73" s="336"/>
      <c r="H73" s="336"/>
      <c r="I73" s="336"/>
      <c r="J73" s="336"/>
      <c r="K73" s="336"/>
      <c r="L73" s="336"/>
      <c r="M73" s="336"/>
      <c r="N73" s="336"/>
      <c r="O73" s="336"/>
      <c r="P73" s="336"/>
      <c r="Q73" s="336"/>
      <c r="R73" s="336"/>
      <c r="S73" s="336"/>
      <c r="T73" s="336"/>
      <c r="U73" s="336"/>
      <c r="V73" s="336"/>
      <c r="W73" s="336"/>
      <c r="X73" s="336"/>
      <c r="Y73" s="336"/>
      <c r="Z73" s="458"/>
      <c r="AA73" s="1"/>
    </row>
    <row r="74" spans="2:27" ht="49.5" customHeight="1" x14ac:dyDescent="0.3">
      <c r="B74" s="311" t="s">
        <v>74</v>
      </c>
      <c r="C74" s="312"/>
      <c r="D74" s="312"/>
      <c r="E74" s="312"/>
      <c r="F74" s="170" t="s">
        <v>75</v>
      </c>
      <c r="G74" s="84"/>
      <c r="H74" s="170" t="s">
        <v>76</v>
      </c>
      <c r="I74" s="84"/>
      <c r="J74" s="170" t="s">
        <v>77</v>
      </c>
      <c r="K74" s="121"/>
      <c r="L74" s="168"/>
      <c r="M74" s="168"/>
      <c r="N74" s="168"/>
      <c r="O74" s="168"/>
      <c r="P74" s="168"/>
      <c r="Q74" s="168"/>
      <c r="R74" s="168"/>
      <c r="S74" s="168"/>
      <c r="T74" s="168"/>
      <c r="U74" s="168"/>
      <c r="V74" s="168"/>
      <c r="W74" s="168"/>
      <c r="X74" s="168"/>
      <c r="Y74" s="168"/>
      <c r="Z74" s="169"/>
      <c r="AA74" s="1"/>
    </row>
    <row r="75" spans="2:27" ht="30" customHeight="1" x14ac:dyDescent="0.3">
      <c r="B75" s="306" t="s">
        <v>79</v>
      </c>
      <c r="C75" s="307"/>
      <c r="D75" s="172"/>
      <c r="E75" s="482" t="s">
        <v>80</v>
      </c>
      <c r="F75" s="459"/>
      <c r="G75" s="326"/>
      <c r="H75" s="326"/>
      <c r="I75" s="326"/>
      <c r="J75" s="326"/>
      <c r="K75" s="326"/>
      <c r="L75" s="326"/>
      <c r="M75" s="326"/>
      <c r="N75" s="326"/>
      <c r="O75" s="326"/>
      <c r="P75" s="326"/>
      <c r="Q75" s="326"/>
      <c r="R75" s="326"/>
      <c r="S75" s="326"/>
      <c r="T75" s="326"/>
      <c r="U75" s="326"/>
      <c r="V75" s="326"/>
      <c r="W75" s="326"/>
      <c r="X75" s="326"/>
      <c r="Y75" s="326"/>
      <c r="Z75" s="327"/>
      <c r="AA75" s="1"/>
    </row>
    <row r="76" spans="2:27" ht="30" customHeight="1" x14ac:dyDescent="0.3">
      <c r="B76" s="302" t="s">
        <v>81</v>
      </c>
      <c r="C76" s="303"/>
      <c r="D76" s="173"/>
      <c r="E76" s="483"/>
      <c r="F76" s="452"/>
      <c r="G76" s="418"/>
      <c r="H76" s="418"/>
      <c r="I76" s="418"/>
      <c r="J76" s="418"/>
      <c r="K76" s="418"/>
      <c r="L76" s="418"/>
      <c r="M76" s="418"/>
      <c r="N76" s="418"/>
      <c r="O76" s="418"/>
      <c r="P76" s="418"/>
      <c r="Q76" s="418"/>
      <c r="R76" s="418"/>
      <c r="S76" s="418"/>
      <c r="T76" s="418"/>
      <c r="U76" s="418"/>
      <c r="V76" s="418"/>
      <c r="W76" s="418"/>
      <c r="X76" s="418"/>
      <c r="Y76" s="418"/>
      <c r="Z76" s="453"/>
      <c r="AA76" s="1"/>
    </row>
    <row r="77" spans="2:27" ht="39.75" customHeight="1" x14ac:dyDescent="0.3">
      <c r="B77" s="302" t="s">
        <v>82</v>
      </c>
      <c r="C77" s="303"/>
      <c r="D77" s="174"/>
      <c r="E77" s="483"/>
      <c r="F77" s="454"/>
      <c r="G77" s="455"/>
      <c r="H77" s="455"/>
      <c r="I77" s="455"/>
      <c r="J77" s="455"/>
      <c r="K77" s="455"/>
      <c r="L77" s="455"/>
      <c r="M77" s="455"/>
      <c r="N77" s="455"/>
      <c r="O77" s="455"/>
      <c r="P77" s="455"/>
      <c r="Q77" s="455"/>
      <c r="R77" s="455"/>
      <c r="S77" s="455"/>
      <c r="T77" s="455"/>
      <c r="U77" s="455"/>
      <c r="V77" s="455"/>
      <c r="W77" s="455"/>
      <c r="X77" s="455"/>
      <c r="Y77" s="455"/>
      <c r="Z77" s="456"/>
      <c r="AA77" s="1"/>
    </row>
    <row r="78" spans="2:27" ht="48" customHeight="1" x14ac:dyDescent="0.3">
      <c r="B78" s="304" t="s">
        <v>83</v>
      </c>
      <c r="C78" s="305"/>
      <c r="D78" s="175"/>
      <c r="E78" s="171" t="s">
        <v>84</v>
      </c>
      <c r="F78" s="460"/>
      <c r="G78" s="449"/>
      <c r="H78" s="449"/>
      <c r="I78" s="449"/>
      <c r="J78" s="449"/>
      <c r="K78" s="449"/>
      <c r="L78" s="449"/>
      <c r="M78" s="449"/>
      <c r="N78" s="449"/>
      <c r="O78" s="449"/>
      <c r="P78" s="449"/>
      <c r="Q78" s="449"/>
      <c r="R78" s="449"/>
      <c r="S78" s="449"/>
      <c r="T78" s="449"/>
      <c r="U78" s="449"/>
      <c r="V78" s="449"/>
      <c r="W78" s="449"/>
      <c r="X78" s="449"/>
      <c r="Y78" s="449"/>
      <c r="Z78" s="450"/>
      <c r="AA78" s="1"/>
    </row>
    <row r="79" spans="2:27" ht="50.25" customHeight="1" x14ac:dyDescent="0.3">
      <c r="B79" s="306" t="s">
        <v>79</v>
      </c>
      <c r="C79" s="307"/>
      <c r="D79" s="172"/>
      <c r="E79" s="482" t="s">
        <v>80</v>
      </c>
      <c r="F79" s="461"/>
      <c r="G79" s="474"/>
      <c r="H79" s="474"/>
      <c r="I79" s="474"/>
      <c r="J79" s="474"/>
      <c r="K79" s="474"/>
      <c r="L79" s="474"/>
      <c r="M79" s="474"/>
      <c r="N79" s="474"/>
      <c r="O79" s="474"/>
      <c r="P79" s="474"/>
      <c r="Q79" s="474"/>
      <c r="R79" s="474"/>
      <c r="S79" s="474"/>
      <c r="T79" s="474"/>
      <c r="U79" s="474"/>
      <c r="V79" s="474"/>
      <c r="W79" s="474"/>
      <c r="X79" s="474"/>
      <c r="Y79" s="474"/>
      <c r="Z79" s="475"/>
      <c r="AA79" s="1"/>
    </row>
    <row r="80" spans="2:27" ht="50.25" customHeight="1" x14ac:dyDescent="0.3">
      <c r="B80" s="302" t="s">
        <v>81</v>
      </c>
      <c r="C80" s="303"/>
      <c r="D80" s="173"/>
      <c r="E80" s="483"/>
      <c r="F80" s="476"/>
      <c r="G80" s="477"/>
      <c r="H80" s="477"/>
      <c r="I80" s="477"/>
      <c r="J80" s="477"/>
      <c r="K80" s="477"/>
      <c r="L80" s="477"/>
      <c r="M80" s="477"/>
      <c r="N80" s="477"/>
      <c r="O80" s="477"/>
      <c r="P80" s="477"/>
      <c r="Q80" s="477"/>
      <c r="R80" s="477"/>
      <c r="S80" s="477"/>
      <c r="T80" s="477"/>
      <c r="U80" s="477"/>
      <c r="V80" s="477"/>
      <c r="W80" s="477"/>
      <c r="X80" s="477"/>
      <c r="Y80" s="477"/>
      <c r="Z80" s="478"/>
      <c r="AA80" s="1"/>
    </row>
    <row r="81" spans="2:27" ht="50.25" customHeight="1" x14ac:dyDescent="0.3">
      <c r="B81" s="302" t="s">
        <v>82</v>
      </c>
      <c r="C81" s="303"/>
      <c r="D81" s="174"/>
      <c r="E81" s="483"/>
      <c r="F81" s="479"/>
      <c r="G81" s="480"/>
      <c r="H81" s="480"/>
      <c r="I81" s="480"/>
      <c r="J81" s="480"/>
      <c r="K81" s="480"/>
      <c r="L81" s="480"/>
      <c r="M81" s="480"/>
      <c r="N81" s="480"/>
      <c r="O81" s="480"/>
      <c r="P81" s="480"/>
      <c r="Q81" s="480"/>
      <c r="R81" s="480"/>
      <c r="S81" s="480"/>
      <c r="T81" s="480"/>
      <c r="U81" s="480"/>
      <c r="V81" s="480"/>
      <c r="W81" s="480"/>
      <c r="X81" s="480"/>
      <c r="Y81" s="480"/>
      <c r="Z81" s="481"/>
      <c r="AA81" s="1"/>
    </row>
    <row r="82" spans="2:27" ht="38.25" customHeight="1" x14ac:dyDescent="0.3">
      <c r="B82" s="304" t="s">
        <v>83</v>
      </c>
      <c r="C82" s="305"/>
      <c r="D82" s="175"/>
      <c r="E82" s="171" t="s">
        <v>84</v>
      </c>
      <c r="F82" s="448"/>
      <c r="G82" s="449"/>
      <c r="H82" s="449"/>
      <c r="I82" s="449"/>
      <c r="J82" s="449"/>
      <c r="K82" s="449"/>
      <c r="L82" s="449"/>
      <c r="M82" s="449"/>
      <c r="N82" s="449"/>
      <c r="O82" s="449"/>
      <c r="P82" s="449"/>
      <c r="Q82" s="449"/>
      <c r="R82" s="449"/>
      <c r="S82" s="449"/>
      <c r="T82" s="449"/>
      <c r="U82" s="449"/>
      <c r="V82" s="449"/>
      <c r="W82" s="449"/>
      <c r="X82" s="449"/>
      <c r="Y82" s="449"/>
      <c r="Z82" s="450"/>
      <c r="AA82" s="1"/>
    </row>
    <row r="83" spans="2:27" ht="30" customHeight="1" x14ac:dyDescent="0.3">
      <c r="B83" s="306" t="s">
        <v>79</v>
      </c>
      <c r="C83" s="307"/>
      <c r="D83" s="172"/>
      <c r="E83" s="482" t="s">
        <v>80</v>
      </c>
      <c r="F83" s="451"/>
      <c r="G83" s="326"/>
      <c r="H83" s="326"/>
      <c r="I83" s="326"/>
      <c r="J83" s="326"/>
      <c r="K83" s="326"/>
      <c r="L83" s="326"/>
      <c r="M83" s="326"/>
      <c r="N83" s="326"/>
      <c r="O83" s="326"/>
      <c r="P83" s="326"/>
      <c r="Q83" s="326"/>
      <c r="R83" s="326"/>
      <c r="S83" s="326"/>
      <c r="T83" s="326"/>
      <c r="U83" s="326"/>
      <c r="V83" s="326"/>
      <c r="W83" s="326"/>
      <c r="X83" s="326"/>
      <c r="Y83" s="326"/>
      <c r="Z83" s="327"/>
      <c r="AA83" s="1"/>
    </row>
    <row r="84" spans="2:27" ht="30" customHeight="1" x14ac:dyDescent="0.3">
      <c r="B84" s="302" t="s">
        <v>81</v>
      </c>
      <c r="C84" s="303"/>
      <c r="D84" s="174"/>
      <c r="E84" s="483"/>
      <c r="F84" s="452"/>
      <c r="G84" s="418"/>
      <c r="H84" s="418"/>
      <c r="I84" s="418"/>
      <c r="J84" s="418"/>
      <c r="K84" s="418"/>
      <c r="L84" s="418"/>
      <c r="M84" s="418"/>
      <c r="N84" s="418"/>
      <c r="O84" s="418"/>
      <c r="P84" s="418"/>
      <c r="Q84" s="418"/>
      <c r="R84" s="418"/>
      <c r="S84" s="418"/>
      <c r="T84" s="418"/>
      <c r="U84" s="418"/>
      <c r="V84" s="418"/>
      <c r="W84" s="418"/>
      <c r="X84" s="418"/>
      <c r="Y84" s="418"/>
      <c r="Z84" s="453"/>
      <c r="AA84" s="1"/>
    </row>
    <row r="85" spans="2:27" ht="30" customHeight="1" x14ac:dyDescent="0.3">
      <c r="B85" s="302" t="s">
        <v>82</v>
      </c>
      <c r="C85" s="303"/>
      <c r="D85" s="174"/>
      <c r="E85" s="483"/>
      <c r="F85" s="454"/>
      <c r="G85" s="455"/>
      <c r="H85" s="455"/>
      <c r="I85" s="455"/>
      <c r="J85" s="455"/>
      <c r="K85" s="455"/>
      <c r="L85" s="455"/>
      <c r="M85" s="455"/>
      <c r="N85" s="455"/>
      <c r="O85" s="455"/>
      <c r="P85" s="455"/>
      <c r="Q85" s="455"/>
      <c r="R85" s="455"/>
      <c r="S85" s="455"/>
      <c r="T85" s="455"/>
      <c r="U85" s="455"/>
      <c r="V85" s="455"/>
      <c r="W85" s="455"/>
      <c r="X85" s="455"/>
      <c r="Y85" s="455"/>
      <c r="Z85" s="456"/>
      <c r="AA85" s="1"/>
    </row>
    <row r="86" spans="2:27" ht="30" customHeight="1" x14ac:dyDescent="0.3">
      <c r="B86" s="304" t="s">
        <v>83</v>
      </c>
      <c r="C86" s="305"/>
      <c r="D86" s="175"/>
      <c r="E86" s="171" t="s">
        <v>84</v>
      </c>
      <c r="F86" s="448"/>
      <c r="G86" s="449"/>
      <c r="H86" s="449"/>
      <c r="I86" s="449"/>
      <c r="J86" s="449"/>
      <c r="K86" s="449"/>
      <c r="L86" s="449"/>
      <c r="M86" s="449"/>
      <c r="N86" s="449"/>
      <c r="O86" s="449"/>
      <c r="P86" s="449"/>
      <c r="Q86" s="449"/>
      <c r="R86" s="449"/>
      <c r="S86" s="449"/>
      <c r="T86" s="449"/>
      <c r="U86" s="449"/>
      <c r="V86" s="449"/>
      <c r="W86" s="449"/>
      <c r="X86" s="449"/>
      <c r="Y86" s="449"/>
      <c r="Z86" s="450"/>
      <c r="AA86" s="1"/>
    </row>
    <row r="87" spans="2:27" ht="30" customHeight="1" x14ac:dyDescent="0.3">
      <c r="B87" s="306" t="s">
        <v>79</v>
      </c>
      <c r="C87" s="307"/>
      <c r="D87" s="172"/>
      <c r="E87" s="482" t="s">
        <v>80</v>
      </c>
      <c r="F87" s="451"/>
      <c r="G87" s="326"/>
      <c r="H87" s="326"/>
      <c r="I87" s="326"/>
      <c r="J87" s="326"/>
      <c r="K87" s="326"/>
      <c r="L87" s="326"/>
      <c r="M87" s="326"/>
      <c r="N87" s="326"/>
      <c r="O87" s="326"/>
      <c r="P87" s="326"/>
      <c r="Q87" s="326"/>
      <c r="R87" s="326"/>
      <c r="S87" s="326"/>
      <c r="T87" s="326"/>
      <c r="U87" s="326"/>
      <c r="V87" s="326"/>
      <c r="W87" s="326"/>
      <c r="X87" s="326"/>
      <c r="Y87" s="326"/>
      <c r="Z87" s="327"/>
      <c r="AA87" s="1"/>
    </row>
    <row r="88" spans="2:27" ht="30" customHeight="1" x14ac:dyDescent="0.3">
      <c r="B88" s="302" t="s">
        <v>81</v>
      </c>
      <c r="C88" s="303"/>
      <c r="D88" s="174"/>
      <c r="E88" s="483"/>
      <c r="F88" s="452"/>
      <c r="G88" s="418"/>
      <c r="H88" s="418"/>
      <c r="I88" s="418"/>
      <c r="J88" s="418"/>
      <c r="K88" s="418"/>
      <c r="L88" s="418"/>
      <c r="M88" s="418"/>
      <c r="N88" s="418"/>
      <c r="O88" s="418"/>
      <c r="P88" s="418"/>
      <c r="Q88" s="418"/>
      <c r="R88" s="418"/>
      <c r="S88" s="418"/>
      <c r="T88" s="418"/>
      <c r="U88" s="418"/>
      <c r="V88" s="418"/>
      <c r="W88" s="418"/>
      <c r="X88" s="418"/>
      <c r="Y88" s="418"/>
      <c r="Z88" s="453"/>
      <c r="AA88" s="1"/>
    </row>
    <row r="89" spans="2:27" ht="30" customHeight="1" x14ac:dyDescent="0.3">
      <c r="B89" s="302" t="s">
        <v>82</v>
      </c>
      <c r="C89" s="303"/>
      <c r="D89" s="174"/>
      <c r="E89" s="483"/>
      <c r="F89" s="454"/>
      <c r="G89" s="455"/>
      <c r="H89" s="455"/>
      <c r="I89" s="455"/>
      <c r="J89" s="455"/>
      <c r="K89" s="455"/>
      <c r="L89" s="455"/>
      <c r="M89" s="455"/>
      <c r="N89" s="455"/>
      <c r="O89" s="455"/>
      <c r="P89" s="455"/>
      <c r="Q89" s="455"/>
      <c r="R89" s="455"/>
      <c r="S89" s="455"/>
      <c r="T89" s="455"/>
      <c r="U89" s="455"/>
      <c r="V89" s="455"/>
      <c r="W89" s="455"/>
      <c r="X89" s="455"/>
      <c r="Y89" s="455"/>
      <c r="Z89" s="456"/>
      <c r="AA89" s="1"/>
    </row>
    <row r="90" spans="2:27" ht="30" customHeight="1" x14ac:dyDescent="0.3">
      <c r="B90" s="304" t="s">
        <v>83</v>
      </c>
      <c r="C90" s="305"/>
      <c r="D90" s="175"/>
      <c r="E90" s="171" t="s">
        <v>84</v>
      </c>
      <c r="F90" s="448"/>
      <c r="G90" s="449"/>
      <c r="H90" s="449"/>
      <c r="I90" s="449"/>
      <c r="J90" s="449"/>
      <c r="K90" s="449"/>
      <c r="L90" s="449"/>
      <c r="M90" s="449"/>
      <c r="N90" s="449"/>
      <c r="O90" s="449"/>
      <c r="P90" s="449"/>
      <c r="Q90" s="449"/>
      <c r="R90" s="449"/>
      <c r="S90" s="449"/>
      <c r="T90" s="449"/>
      <c r="U90" s="449"/>
      <c r="V90" s="449"/>
      <c r="W90" s="449"/>
      <c r="X90" s="449"/>
      <c r="Y90" s="449"/>
      <c r="Z90" s="450"/>
      <c r="AA90" s="1"/>
    </row>
    <row r="91" spans="2:27" ht="53.25" customHeight="1" x14ac:dyDescent="0.3">
      <c r="B91" s="484" t="s">
        <v>85</v>
      </c>
      <c r="C91" s="377"/>
      <c r="D91" s="377"/>
      <c r="E91" s="377"/>
      <c r="F91" s="377"/>
      <c r="G91" s="377"/>
      <c r="H91" s="377"/>
      <c r="I91" s="377"/>
      <c r="J91" s="377"/>
      <c r="K91" s="377"/>
      <c r="L91" s="377"/>
      <c r="M91" s="377"/>
      <c r="N91" s="377"/>
      <c r="O91" s="377"/>
      <c r="P91" s="377"/>
      <c r="Q91" s="377"/>
      <c r="R91" s="377"/>
      <c r="S91" s="377"/>
      <c r="T91" s="377"/>
      <c r="U91" s="377"/>
      <c r="V91" s="377"/>
      <c r="W91" s="377"/>
      <c r="X91" s="377"/>
      <c r="Y91" s="377"/>
      <c r="Z91" s="377"/>
      <c r="AA91" s="1"/>
    </row>
    <row r="92" spans="2:27" ht="15.75" customHeight="1" x14ac:dyDescent="0.3">
      <c r="B92" s="1"/>
      <c r="C92" s="1"/>
      <c r="D92" s="1"/>
      <c r="E92" s="1"/>
      <c r="F92" s="1"/>
      <c r="G92" s="1"/>
      <c r="H92" s="1"/>
      <c r="I92" s="1"/>
      <c r="J92" s="1"/>
      <c r="K92" s="1"/>
      <c r="L92" s="1"/>
      <c r="M92" s="1"/>
      <c r="N92" s="1"/>
      <c r="O92" s="1"/>
      <c r="P92" s="1"/>
      <c r="Q92" s="1"/>
      <c r="R92" s="1"/>
      <c r="S92" s="1"/>
      <c r="T92" s="1"/>
      <c r="U92" s="1"/>
      <c r="V92" s="1"/>
      <c r="W92" s="1"/>
      <c r="X92" s="1"/>
      <c r="Y92" s="1"/>
      <c r="Z92" s="1"/>
      <c r="AA92" s="1"/>
    </row>
    <row r="93" spans="2:27" ht="15.75" customHeight="1" x14ac:dyDescent="0.3">
      <c r="B93" s="1"/>
      <c r="C93" s="1"/>
      <c r="D93" s="1"/>
      <c r="E93" s="1"/>
      <c r="F93" s="1"/>
      <c r="G93" s="1"/>
      <c r="H93" s="1"/>
      <c r="I93" s="1"/>
      <c r="J93" s="1"/>
      <c r="K93" s="1"/>
      <c r="L93" s="1"/>
      <c r="M93" s="1"/>
      <c r="N93" s="1"/>
      <c r="O93" s="1"/>
      <c r="P93" s="1"/>
      <c r="Q93" s="1"/>
      <c r="R93" s="1"/>
      <c r="S93" s="1"/>
      <c r="T93" s="1"/>
      <c r="U93" s="1"/>
      <c r="V93" s="1"/>
      <c r="W93" s="1"/>
      <c r="X93" s="1"/>
      <c r="Y93" s="1"/>
      <c r="Z93" s="1"/>
      <c r="AA93" s="1"/>
    </row>
    <row r="94" spans="2:27" ht="15.75" customHeight="1" x14ac:dyDescent="0.3">
      <c r="B94" s="1"/>
      <c r="C94" s="1"/>
      <c r="D94" s="1"/>
      <c r="E94" s="1"/>
      <c r="F94" s="1"/>
      <c r="G94" s="1"/>
      <c r="H94" s="1"/>
      <c r="I94" s="1"/>
      <c r="J94" s="1"/>
      <c r="K94" s="1"/>
      <c r="L94" s="1"/>
      <c r="M94" s="1"/>
      <c r="N94" s="1"/>
      <c r="O94" s="1"/>
      <c r="P94" s="1"/>
      <c r="Q94" s="1"/>
      <c r="R94" s="1"/>
      <c r="S94" s="1"/>
      <c r="T94" s="1"/>
      <c r="U94" s="1"/>
      <c r="V94" s="1"/>
      <c r="W94" s="1"/>
      <c r="X94" s="1"/>
      <c r="Y94" s="1"/>
      <c r="Z94" s="1"/>
      <c r="AA94" s="1"/>
    </row>
    <row r="95" spans="2:27" ht="15.75" customHeight="1" x14ac:dyDescent="0.3">
      <c r="B95" s="1"/>
      <c r="C95" s="1"/>
      <c r="D95" s="1"/>
      <c r="E95" s="1"/>
      <c r="F95" s="1"/>
      <c r="G95" s="1"/>
      <c r="H95" s="1"/>
      <c r="I95" s="1"/>
      <c r="J95" s="1"/>
      <c r="K95" s="1"/>
      <c r="L95" s="1"/>
      <c r="M95" s="1"/>
      <c r="N95" s="1"/>
      <c r="O95" s="1"/>
      <c r="P95" s="1"/>
      <c r="Q95" s="1"/>
      <c r="R95" s="1"/>
      <c r="S95" s="1"/>
      <c r="T95" s="1"/>
      <c r="U95" s="1"/>
      <c r="V95" s="1"/>
      <c r="W95" s="1"/>
      <c r="X95" s="1"/>
      <c r="Y95" s="1"/>
      <c r="Z95" s="1"/>
      <c r="AA95" s="1"/>
    </row>
    <row r="96" spans="2:27" ht="15.75" customHeight="1" x14ac:dyDescent="0.3">
      <c r="B96" s="1"/>
      <c r="C96" s="1"/>
      <c r="D96" s="1"/>
      <c r="E96" s="1"/>
      <c r="F96" s="1"/>
      <c r="G96" s="1"/>
      <c r="H96" s="1"/>
      <c r="I96" s="1"/>
      <c r="J96" s="1"/>
      <c r="K96" s="1"/>
      <c r="L96" s="1"/>
      <c r="M96" s="1"/>
      <c r="N96" s="1"/>
      <c r="O96" s="1"/>
      <c r="P96" s="1"/>
      <c r="Q96" s="1"/>
      <c r="R96" s="1"/>
      <c r="S96" s="1"/>
      <c r="T96" s="1"/>
      <c r="U96" s="1"/>
      <c r="V96" s="1"/>
      <c r="W96" s="1"/>
      <c r="X96" s="1"/>
      <c r="Y96" s="1"/>
      <c r="Z96" s="1"/>
      <c r="AA96" s="1"/>
    </row>
    <row r="97" spans="2:27" ht="15.75" customHeight="1" x14ac:dyDescent="0.3">
      <c r="B97" s="1"/>
      <c r="C97" s="1"/>
      <c r="D97" s="1"/>
      <c r="E97" s="1"/>
      <c r="F97" s="1"/>
      <c r="G97" s="1"/>
      <c r="H97" s="1"/>
      <c r="I97" s="1"/>
      <c r="J97" s="1"/>
      <c r="K97" s="1"/>
      <c r="L97" s="1"/>
      <c r="M97" s="1"/>
      <c r="N97" s="1"/>
      <c r="O97" s="1"/>
      <c r="P97" s="1"/>
      <c r="Q97" s="1"/>
      <c r="R97" s="1"/>
      <c r="S97" s="1"/>
      <c r="T97" s="1"/>
      <c r="U97" s="1"/>
      <c r="V97" s="1"/>
      <c r="W97" s="1"/>
      <c r="X97" s="1"/>
      <c r="Y97" s="1"/>
      <c r="Z97" s="1"/>
      <c r="AA97" s="1"/>
    </row>
    <row r="98" spans="2:27" ht="15.75" customHeight="1" x14ac:dyDescent="0.3">
      <c r="B98" s="1"/>
      <c r="C98" s="1"/>
      <c r="D98" s="1"/>
      <c r="E98" s="1"/>
      <c r="F98" s="1"/>
      <c r="G98" s="1"/>
      <c r="H98" s="1"/>
      <c r="I98" s="1"/>
      <c r="J98" s="1"/>
      <c r="K98" s="1"/>
      <c r="L98" s="1"/>
      <c r="M98" s="1"/>
      <c r="N98" s="1"/>
      <c r="O98" s="1"/>
      <c r="P98" s="1"/>
      <c r="Q98" s="1"/>
      <c r="R98" s="1"/>
      <c r="S98" s="1"/>
      <c r="T98" s="1"/>
      <c r="U98" s="1"/>
      <c r="V98" s="1"/>
      <c r="W98" s="1"/>
      <c r="X98" s="1"/>
      <c r="Y98" s="1"/>
      <c r="Z98" s="1"/>
      <c r="AA98" s="1"/>
    </row>
    <row r="99" spans="2:27" ht="15.75" customHeight="1" x14ac:dyDescent="0.3">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2:27" ht="15.75" customHeight="1" x14ac:dyDescent="0.3">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2:27" ht="15.75" customHeight="1" x14ac:dyDescent="0.3">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2:27" ht="15.75" customHeight="1" x14ac:dyDescent="0.3">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2:27" ht="15.75" customHeight="1" x14ac:dyDescent="0.3">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2:27" ht="15.75" customHeight="1" x14ac:dyDescent="0.3">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2:27" ht="15.75" customHeight="1" x14ac:dyDescent="0.3">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2:27" ht="15.75" customHeight="1" x14ac:dyDescent="0.3">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2:27" ht="15.75" customHeight="1" x14ac:dyDescent="0.3">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2:27" ht="15.75" customHeight="1" x14ac:dyDescent="0.3">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2:27" ht="15.75" customHeight="1" x14ac:dyDescent="0.3">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2:27" ht="15.75" customHeight="1" x14ac:dyDescent="0.3">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2:27" ht="15.75" customHeight="1" x14ac:dyDescent="0.3">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2:27" ht="15.75" customHeight="1" x14ac:dyDescent="0.3">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2:27" ht="15.75" customHeight="1" x14ac:dyDescent="0.3">
      <c r="B113" s="41" t="s">
        <v>144</v>
      </c>
      <c r="C113" s="41"/>
      <c r="D113" s="41"/>
      <c r="E113" s="41"/>
      <c r="F113" s="41"/>
      <c r="G113" s="41"/>
      <c r="H113" s="41"/>
      <c r="I113" s="41"/>
      <c r="J113" s="41"/>
      <c r="K113" s="41"/>
      <c r="L113" s="41"/>
      <c r="M113" s="41"/>
      <c r="N113" s="41"/>
      <c r="O113" s="41"/>
      <c r="P113" s="41"/>
      <c r="Q113" s="41"/>
      <c r="R113" s="41"/>
      <c r="S113" s="41"/>
      <c r="T113" s="1"/>
      <c r="U113" s="1"/>
      <c r="V113" s="1"/>
      <c r="W113" s="1"/>
      <c r="X113" s="1"/>
      <c r="Y113" s="1"/>
      <c r="Z113" s="1"/>
      <c r="AA113" s="1"/>
    </row>
    <row r="114" spans="2:27" ht="15.75" customHeight="1" x14ac:dyDescent="0.3">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2:27" ht="15.75" customHeight="1" x14ac:dyDescent="0.3">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2:27" ht="15.75" customHeight="1" x14ac:dyDescent="0.3">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2:27" ht="15.75" customHeight="1" x14ac:dyDescent="0.3">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2:27" ht="15.75" customHeight="1" x14ac:dyDescent="0.3">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2:27" ht="15.75" customHeight="1" x14ac:dyDescent="0.3">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2:27" ht="15.75" customHeight="1" x14ac:dyDescent="0.3">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2:27" ht="15.75" customHeight="1" x14ac:dyDescent="0.3">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2:27" ht="15.75" customHeight="1" x14ac:dyDescent="0.3">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2:27" ht="15.75" customHeight="1" x14ac:dyDescent="0.3">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2:27" ht="15.75" customHeight="1" x14ac:dyDescent="0.3">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2:27" ht="15.75" customHeight="1" x14ac:dyDescent="0.3">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2:27" ht="15.75" customHeight="1" x14ac:dyDescent="0.3">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2:27" ht="15.75" customHeight="1" x14ac:dyDescent="0.3">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2:27" ht="15.75" customHeight="1" x14ac:dyDescent="0.3">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2:27" ht="15.75" customHeight="1" x14ac:dyDescent="0.3">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2:27" ht="15.75" customHeight="1" x14ac:dyDescent="0.3">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2:27" ht="15.75" customHeight="1" x14ac:dyDescent="0.3">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2:27" ht="15.75" customHeight="1" x14ac:dyDescent="0.3">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2:27" ht="15.75" customHeight="1" x14ac:dyDescent="0.3">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2:27" ht="15.75" customHeight="1" x14ac:dyDescent="0.3">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2:27" ht="15.75" customHeight="1" x14ac:dyDescent="0.3">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2:27" ht="15.75" customHeight="1" x14ac:dyDescent="0.3">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2:27" ht="15.75" customHeight="1" x14ac:dyDescent="0.3">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2:27" ht="15.75" customHeight="1" x14ac:dyDescent="0.3">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2:27" ht="15.75" customHeight="1" x14ac:dyDescent="0.3">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2:27" ht="15.75" customHeight="1" x14ac:dyDescent="0.3">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2:27" ht="15.75" customHeight="1" x14ac:dyDescent="0.3">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2:27" ht="15.75" customHeight="1" x14ac:dyDescent="0.3">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2:27" ht="15.75" customHeight="1" x14ac:dyDescent="0.3">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2:27" ht="15.75" customHeight="1" x14ac:dyDescent="0.3">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2:27" ht="15.75" customHeight="1" x14ac:dyDescent="0.3">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2:27" ht="15.75" customHeight="1" x14ac:dyDescent="0.3">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2:27" ht="15.75" customHeight="1" x14ac:dyDescent="0.3">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2:27" ht="15.75" customHeight="1" x14ac:dyDescent="0.3">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2:27" ht="15.75" customHeight="1" x14ac:dyDescent="0.3">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2:27" ht="15.75" customHeight="1" x14ac:dyDescent="0.3">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2:27" ht="15.75" customHeight="1" x14ac:dyDescent="0.3">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2:27" ht="15.75" customHeight="1" x14ac:dyDescent="0.3">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2:27" ht="15.75" customHeight="1" x14ac:dyDescent="0.3">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2:27" ht="15.75" customHeight="1" x14ac:dyDescent="0.3">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2:27" ht="15.75" customHeight="1" x14ac:dyDescent="0.3">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2:27" ht="15.75" customHeight="1" x14ac:dyDescent="0.3">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2:27" ht="15.75" customHeight="1" x14ac:dyDescent="0.3">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2:27" ht="15.75" customHeight="1" x14ac:dyDescent="0.3">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2:27" ht="15.75" customHeight="1" x14ac:dyDescent="0.3">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2:27" ht="15.75" customHeight="1" x14ac:dyDescent="0.3">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2:27" ht="15.75" customHeight="1" x14ac:dyDescent="0.3">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2:27" ht="15.75" customHeight="1" x14ac:dyDescent="0.3">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2:27" ht="15.75" customHeight="1" x14ac:dyDescent="0.3">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2:27" ht="15.75" customHeight="1" x14ac:dyDescent="0.3">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2:27" ht="15.75" customHeight="1" x14ac:dyDescent="0.3">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2:27" ht="15.75" customHeight="1" x14ac:dyDescent="0.3">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2:27" ht="15.75" customHeight="1" x14ac:dyDescent="0.3">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2:27" ht="15.75" customHeight="1" x14ac:dyDescent="0.3">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2:27" ht="15.75" customHeight="1" x14ac:dyDescent="0.3">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2:27" ht="15.75" customHeight="1" x14ac:dyDescent="0.3">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2:27" ht="15.75" customHeight="1" x14ac:dyDescent="0.3">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2:27" ht="15.75" customHeight="1" x14ac:dyDescent="0.3">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2:27" ht="15.75" customHeight="1" x14ac:dyDescent="0.3">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2:27" ht="15.75" customHeight="1" x14ac:dyDescent="0.3">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2:27" ht="15.75" customHeight="1" x14ac:dyDescent="0.3">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2:27" ht="15.75" customHeight="1" x14ac:dyDescent="0.3">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2:27" ht="15.75" customHeight="1" x14ac:dyDescent="0.3">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2:27" ht="15.75" customHeight="1" x14ac:dyDescent="0.3">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2:27" ht="15.75" customHeight="1" x14ac:dyDescent="0.3">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2:27" ht="15.75" customHeight="1" x14ac:dyDescent="0.3">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2:27" ht="15.75" customHeight="1" x14ac:dyDescent="0.3">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2:27" ht="15.75" customHeight="1" x14ac:dyDescent="0.3">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2:27" ht="15.75" customHeight="1" x14ac:dyDescent="0.3">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2:27" ht="15.75" customHeight="1" x14ac:dyDescent="0.3">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2:27" ht="15.75" customHeight="1" x14ac:dyDescent="0.3">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2:27" ht="15.75" customHeight="1" x14ac:dyDescent="0.3">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2:27" ht="15.75" customHeight="1" x14ac:dyDescent="0.3">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2:27" ht="15.75" customHeight="1" x14ac:dyDescent="0.3">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2:27" ht="15.75" customHeight="1" x14ac:dyDescent="0.3">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2:27" ht="15.75" customHeight="1" x14ac:dyDescent="0.3">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2:27" ht="15.75" customHeight="1" x14ac:dyDescent="0.3">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2:27" ht="15.75" customHeight="1" x14ac:dyDescent="0.3">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2:27" ht="15.75" customHeight="1" x14ac:dyDescent="0.3">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2:27" ht="15.75" customHeight="1" x14ac:dyDescent="0.3">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2:27" ht="15.75" customHeight="1" x14ac:dyDescent="0.3">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2:27" ht="15.75" customHeight="1" x14ac:dyDescent="0.3">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2:27" ht="15.75" customHeight="1" x14ac:dyDescent="0.3">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2:27" ht="15.75" customHeight="1" x14ac:dyDescent="0.3">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2:27" ht="15.75" customHeight="1" x14ac:dyDescent="0.3">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2:27" ht="15.75" customHeight="1" x14ac:dyDescent="0.3">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2:27" ht="15.75" customHeight="1" x14ac:dyDescent="0.3">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2:27" ht="15.75" customHeight="1" x14ac:dyDescent="0.3">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2:27" ht="15.75" customHeight="1" x14ac:dyDescent="0.3">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2:27" ht="15.75" customHeight="1" x14ac:dyDescent="0.3">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2:27" ht="15.75" customHeight="1" x14ac:dyDescent="0.3">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2:27" ht="15.75" customHeight="1" x14ac:dyDescent="0.3">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2:27" ht="15.75" customHeight="1" x14ac:dyDescent="0.3">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2:27" ht="15.75" customHeight="1" x14ac:dyDescent="0.3">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2:27" ht="15.75" customHeight="1" x14ac:dyDescent="0.3">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2:27" ht="15.75" customHeight="1" x14ac:dyDescent="0.3">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2:27" ht="15.75" customHeight="1" x14ac:dyDescent="0.3">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2:27" ht="15.75" customHeight="1" x14ac:dyDescent="0.3">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2:27" ht="15.75" customHeight="1" x14ac:dyDescent="0.3">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2:27" ht="15.75" customHeight="1" x14ac:dyDescent="0.3">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2:27" ht="15.75" customHeight="1" x14ac:dyDescent="0.3">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2:27" ht="15.75" customHeight="1" x14ac:dyDescent="0.3">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2:27" ht="15.75" customHeight="1" x14ac:dyDescent="0.3">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2:27" ht="15.75" customHeight="1" x14ac:dyDescent="0.3">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2:27" ht="15.75" customHeight="1" x14ac:dyDescent="0.3">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2:27" ht="15.75" customHeight="1" x14ac:dyDescent="0.3">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2:27" ht="15.75" customHeight="1" x14ac:dyDescent="0.3">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2:27" ht="15.75" customHeight="1" x14ac:dyDescent="0.3">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2:27" ht="15.75" customHeight="1" x14ac:dyDescent="0.3">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2:27" ht="15.75" customHeight="1" x14ac:dyDescent="0.3">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ht="15.75" customHeight="1" x14ac:dyDescent="0.3">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ht="15.75" customHeight="1" x14ac:dyDescent="0.3">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ht="15.75" customHeight="1" x14ac:dyDescent="0.3">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ht="15.75" customHeight="1" x14ac:dyDescent="0.3">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ht="15.75" customHeight="1" x14ac:dyDescent="0.3">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ht="15.75" customHeight="1" x14ac:dyDescent="0.3">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ht="15.75" customHeight="1" x14ac:dyDescent="0.3">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ht="15.75" customHeight="1" x14ac:dyDescent="0.3">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ht="15.75" customHeight="1" x14ac:dyDescent="0.3">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ht="15.75" customHeight="1" x14ac:dyDescent="0.3">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ht="15.75" customHeight="1" x14ac:dyDescent="0.3">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ht="15.75" customHeight="1" x14ac:dyDescent="0.3">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ht="15.75" customHeight="1" x14ac:dyDescent="0.3">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ht="15.75" customHeight="1" x14ac:dyDescent="0.3">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2:27" ht="15.75" customHeight="1" x14ac:dyDescent="0.3">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2:27" ht="15.75" customHeight="1" x14ac:dyDescent="0.3">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2:27" ht="15.75" customHeight="1" x14ac:dyDescent="0.3">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2:27" ht="15.75" customHeight="1" x14ac:dyDescent="0.3">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2:27" ht="15.75" customHeight="1" x14ac:dyDescent="0.3">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2:27" ht="15.75" customHeight="1" x14ac:dyDescent="0.3">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2:27" ht="15.75" customHeight="1" x14ac:dyDescent="0.3">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2:27" ht="15.75" customHeight="1" x14ac:dyDescent="0.3">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2:27" ht="15.75" customHeight="1" x14ac:dyDescent="0.3">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2:27" ht="15.75" customHeight="1" x14ac:dyDescent="0.3">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2:27" ht="15.75" customHeight="1" x14ac:dyDescent="0.3">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2:27" ht="15.75" customHeight="1" x14ac:dyDescent="0.3">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2:27" ht="15.75" customHeight="1" x14ac:dyDescent="0.3">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2:27" ht="15.75" customHeight="1" x14ac:dyDescent="0.3">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2:27" ht="15.75" customHeight="1" x14ac:dyDescent="0.3">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2:27" ht="15.75" customHeight="1" x14ac:dyDescent="0.3">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2:27" ht="15.75" customHeight="1" x14ac:dyDescent="0.3">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2:27" ht="15.75" customHeight="1" x14ac:dyDescent="0.3">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2:27" ht="15.75" customHeight="1" x14ac:dyDescent="0.3">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2:27" ht="15.75" customHeight="1" x14ac:dyDescent="0.3">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2:27" ht="15.75" customHeight="1" x14ac:dyDescent="0.3">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2:27" ht="15.75" customHeight="1" x14ac:dyDescent="0.3">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2:27" ht="15.75" customHeight="1" x14ac:dyDescent="0.3">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2:27" ht="15.75" customHeight="1" x14ac:dyDescent="0.3">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2:27" ht="15.75" customHeight="1" x14ac:dyDescent="0.3">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2:27" ht="15.75" customHeight="1" x14ac:dyDescent="0.3">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2:27" ht="15.75" customHeight="1" x14ac:dyDescent="0.3">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2:27" ht="15.75" customHeight="1" x14ac:dyDescent="0.3">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2:27" ht="15.75" customHeight="1" x14ac:dyDescent="0.3">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2:27" ht="15.75" customHeight="1" x14ac:dyDescent="0.3">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2:27" ht="15.75" customHeight="1" x14ac:dyDescent="0.3">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2:27" ht="15.75" customHeight="1" x14ac:dyDescent="0.3">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2:27" ht="15.75" customHeight="1" x14ac:dyDescent="0.3">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2:27" ht="15.75" customHeight="1" x14ac:dyDescent="0.3">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2:27" ht="15.75" customHeight="1" x14ac:dyDescent="0.3">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2:27" ht="15.75" customHeight="1" x14ac:dyDescent="0.3">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2:27" ht="15.75" customHeight="1" x14ac:dyDescent="0.3">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2:27" ht="15.75" customHeight="1" x14ac:dyDescent="0.3">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2:27" ht="15.75" customHeight="1" x14ac:dyDescent="0.3">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2:27" ht="15.75" customHeight="1" x14ac:dyDescent="0.3">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2:27" ht="15.75" customHeight="1" x14ac:dyDescent="0.3">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2:27" ht="15.75" customHeight="1" x14ac:dyDescent="0.3">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2:27" ht="15.75" customHeight="1" x14ac:dyDescent="0.3">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2:27" ht="15.75" customHeight="1" x14ac:dyDescent="0.3">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2:27" ht="15.75" customHeight="1" x14ac:dyDescent="0.3">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2:27" ht="15.75" customHeight="1" x14ac:dyDescent="0.3">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2:27" ht="15.75" customHeight="1" x14ac:dyDescent="0.3">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2:27" ht="15.75" customHeight="1" x14ac:dyDescent="0.3">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2:27" ht="15.75" customHeight="1" x14ac:dyDescent="0.3">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2:27" ht="15.75" customHeight="1" x14ac:dyDescent="0.3">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2:27" ht="15.75" customHeight="1" x14ac:dyDescent="0.3">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2:27" ht="15.75" customHeight="1" x14ac:dyDescent="0.3">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2:27" ht="15.75" customHeight="1" x14ac:dyDescent="0.3">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2:27" ht="15.75" customHeight="1" x14ac:dyDescent="0.3">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2:27" ht="15.75" customHeight="1" x14ac:dyDescent="0.3">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2:27" ht="15.75" customHeight="1" x14ac:dyDescent="0.3">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2:27" ht="15.75" customHeight="1" x14ac:dyDescent="0.3">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2:27" ht="15.75" customHeight="1" x14ac:dyDescent="0.3">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2:27" ht="15.75" customHeight="1" x14ac:dyDescent="0.3">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2:27" ht="15.75" customHeight="1" x14ac:dyDescent="0.3">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2:27" ht="15.75" customHeight="1" x14ac:dyDescent="0.3">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2:27" ht="15.75" customHeight="1" x14ac:dyDescent="0.3">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2:27" ht="15.75" customHeight="1" x14ac:dyDescent="0.3">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2:27" ht="15.75" customHeight="1" x14ac:dyDescent="0.3">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2:27" ht="15.75" customHeight="1" x14ac:dyDescent="0.3">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2:27" ht="15.75" customHeight="1" x14ac:dyDescent="0.3">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2:27" ht="15.75" customHeight="1" x14ac:dyDescent="0.3">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2:27" ht="15.75" customHeight="1" x14ac:dyDescent="0.3">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2:27" ht="15.75" customHeight="1" x14ac:dyDescent="0.3">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2:27" ht="15.75" customHeight="1" x14ac:dyDescent="0.3">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2:27" ht="15.75" customHeight="1" x14ac:dyDescent="0.3">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2:27" ht="15.75" customHeight="1" x14ac:dyDescent="0.3">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2:27" ht="15.75" customHeight="1" x14ac:dyDescent="0.3">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2:27" ht="15.75" customHeight="1" x14ac:dyDescent="0.3">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2:27" ht="15.75" customHeight="1" x14ac:dyDescent="0.3">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2:27" ht="15.75" customHeight="1" x14ac:dyDescent="0.3">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2:27" ht="15.75" customHeight="1" x14ac:dyDescent="0.3">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2:27" ht="15.75" customHeight="1" x14ac:dyDescent="0.3">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2:27" ht="15.75" customHeight="1" x14ac:dyDescent="0.3">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2:27" ht="15.75" customHeight="1" x14ac:dyDescent="0.3">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2:27" ht="15.75" customHeight="1" x14ac:dyDescent="0.3">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2:27" ht="15.75" customHeight="1" x14ac:dyDescent="0.3">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2:27" ht="15.75" customHeight="1" x14ac:dyDescent="0.3">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2:27" ht="15.75" customHeight="1" x14ac:dyDescent="0.3">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2:27" ht="15.75" customHeight="1" x14ac:dyDescent="0.3">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2:27" ht="15.75" customHeight="1" x14ac:dyDescent="0.3">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2:27" ht="15.75" customHeight="1" x14ac:dyDescent="0.3">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2:27" ht="15.75" customHeight="1" x14ac:dyDescent="0.3">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2:27" ht="15.75" customHeight="1" x14ac:dyDescent="0.3">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2:27" ht="15.75" customHeight="1" x14ac:dyDescent="0.3">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2:27" ht="15.75" customHeight="1" x14ac:dyDescent="0.3">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2:27" ht="15.75" customHeight="1" x14ac:dyDescent="0.3">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2:27" ht="15.75" customHeight="1" x14ac:dyDescent="0.3">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2:27" ht="15.75" customHeight="1" x14ac:dyDescent="0.3">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2:27" ht="15.75" customHeight="1" x14ac:dyDescent="0.3">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2:27" ht="15.75" customHeight="1" x14ac:dyDescent="0.3">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2:27" ht="15.75" customHeight="1" x14ac:dyDescent="0.3">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2:27" ht="15.75" customHeight="1" x14ac:dyDescent="0.3">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2:27" ht="15.75" customHeight="1" x14ac:dyDescent="0.3">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2:27" ht="15.75" customHeight="1" x14ac:dyDescent="0.3">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2:27" ht="15.75" customHeight="1" x14ac:dyDescent="0.3">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2:27" ht="15.75" customHeight="1" x14ac:dyDescent="0.3">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2:27" ht="15.75" customHeight="1" x14ac:dyDescent="0.3">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2:27" ht="15.75" customHeight="1" x14ac:dyDescent="0.3">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2:27" ht="15.75" customHeight="1" x14ac:dyDescent="0.3">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2:27" ht="15.75" customHeight="1" x14ac:dyDescent="0.3">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2:27" ht="15.75" customHeight="1" x14ac:dyDescent="0.3">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2:27" ht="15.75" customHeight="1" x14ac:dyDescent="0.3">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2:27" ht="15.75" customHeight="1" x14ac:dyDescent="0.3">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2:27" ht="15.75" customHeight="1" x14ac:dyDescent="0.3">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2:27" ht="15.75" customHeight="1" x14ac:dyDescent="0.3">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2:27" ht="15.75" customHeight="1" x14ac:dyDescent="0.3">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2:27" ht="15.75" customHeight="1" x14ac:dyDescent="0.3">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2:27" ht="15.75" customHeight="1" x14ac:dyDescent="0.3">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2:27" ht="15.75" customHeight="1" x14ac:dyDescent="0.3">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2:27" ht="15.75" customHeight="1" x14ac:dyDescent="0.3">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2:27" ht="15.75" customHeight="1" x14ac:dyDescent="0.3">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2:27" ht="15.75" customHeight="1" x14ac:dyDescent="0.3">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2:27" ht="15.75" customHeight="1" x14ac:dyDescent="0.3">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2:27" ht="15.75" customHeight="1" x14ac:dyDescent="0.3">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2:27" ht="15.75" customHeight="1" x14ac:dyDescent="0.3">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2:27" ht="15.75" customHeight="1" x14ac:dyDescent="0.3">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2:27" ht="15.75" customHeight="1" x14ac:dyDescent="0.3">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2:27" ht="15.75" customHeight="1" x14ac:dyDescent="0.3">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2:27" ht="15.75" customHeight="1" x14ac:dyDescent="0.3">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2:27" ht="15.75" customHeight="1" x14ac:dyDescent="0.3">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2:27" ht="15.75" customHeight="1" x14ac:dyDescent="0.3">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2:27" ht="15.75" customHeight="1" x14ac:dyDescent="0.3">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2:27" ht="15.75" customHeight="1" x14ac:dyDescent="0.3">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2:27" ht="15.75" customHeight="1" x14ac:dyDescent="0.3">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2:27" ht="15.75" customHeight="1" x14ac:dyDescent="0.3">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2:27" ht="15.75" customHeight="1" x14ac:dyDescent="0.3">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2:27" ht="15.75" customHeight="1" x14ac:dyDescent="0.3">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2:27" ht="15.75" customHeight="1" x14ac:dyDescent="0.3">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2:27" ht="15.75" customHeight="1" x14ac:dyDescent="0.3">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2:27" ht="15.75" customHeight="1" x14ac:dyDescent="0.3">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2:27" ht="15.75" customHeight="1" x14ac:dyDescent="0.3">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2:27" ht="15.75" customHeight="1" x14ac:dyDescent="0.3">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2:27" ht="15.75" customHeight="1" x14ac:dyDescent="0.3">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2:27" ht="15.75" customHeight="1" x14ac:dyDescent="0.3">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2:27" ht="15.75" customHeight="1" x14ac:dyDescent="0.3">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2:27" ht="15.75" customHeight="1" x14ac:dyDescent="0.3">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2:27" ht="15.75" customHeight="1" x14ac:dyDescent="0.3">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2:27" ht="15.75" customHeight="1" x14ac:dyDescent="0.3">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2:27" ht="15.75" customHeight="1" x14ac:dyDescent="0.3">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2:27" ht="15.75" customHeight="1" x14ac:dyDescent="0.3">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2:27" ht="15.75" customHeight="1" x14ac:dyDescent="0.3">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2:27" ht="15.75" customHeight="1" x14ac:dyDescent="0.3">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2:27" ht="15.75" customHeight="1" x14ac:dyDescent="0.3">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2:27" ht="15.75" customHeight="1" x14ac:dyDescent="0.3">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2:27" ht="15.75" customHeight="1" x14ac:dyDescent="0.3">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2:27" ht="15.75" customHeight="1" x14ac:dyDescent="0.3">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2:27" ht="15.75" customHeight="1" x14ac:dyDescent="0.3">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2:27" ht="15.75" customHeight="1" x14ac:dyDescent="0.3">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2:27" ht="15.75" customHeight="1" x14ac:dyDescent="0.3">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2:27" ht="15.75" customHeight="1" x14ac:dyDescent="0.3">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2:27" ht="15.75" customHeight="1" x14ac:dyDescent="0.3">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2:27" ht="15.75" customHeight="1" x14ac:dyDescent="0.3">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2:27" ht="15.75" customHeight="1" x14ac:dyDescent="0.3">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2:27" ht="15.75" customHeight="1" x14ac:dyDescent="0.3">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2:27" ht="15.75" customHeight="1" x14ac:dyDescent="0.3">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2:27" ht="15.75" customHeight="1" x14ac:dyDescent="0.3">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2:27" ht="15.75" customHeight="1" x14ac:dyDescent="0.3">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2:27" ht="15.75" customHeight="1" x14ac:dyDescent="0.3">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2:27" ht="15.75" customHeight="1" x14ac:dyDescent="0.3">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2:27" ht="15.75" customHeight="1" x14ac:dyDescent="0.3">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2:27" ht="15.75" customHeight="1" x14ac:dyDescent="0.3">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2:27" ht="15.75" customHeight="1" x14ac:dyDescent="0.3">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2:27" ht="15.75" customHeight="1" x14ac:dyDescent="0.3">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2:27" ht="15.75" customHeight="1" x14ac:dyDescent="0.3">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2:27" ht="15.75" customHeight="1" x14ac:dyDescent="0.3">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2:27" ht="15.75" customHeight="1" x14ac:dyDescent="0.3">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2:27" ht="15.75" customHeight="1" x14ac:dyDescent="0.3">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2:27" ht="15.75" customHeight="1" x14ac:dyDescent="0.3">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2:27" ht="15.75" customHeight="1" x14ac:dyDescent="0.3">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2:27" ht="15.75" customHeight="1" x14ac:dyDescent="0.3">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2:27" ht="15.75" customHeight="1" x14ac:dyDescent="0.3">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2:27" ht="15.75" customHeight="1" x14ac:dyDescent="0.3">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2:27" ht="15.75" customHeight="1" x14ac:dyDescent="0.3">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2:27" ht="15.75" customHeight="1" x14ac:dyDescent="0.3">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2:27" ht="15.75" customHeight="1" x14ac:dyDescent="0.3">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2:27" ht="15.75" customHeight="1" x14ac:dyDescent="0.3">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2:27" ht="15.75" customHeight="1" x14ac:dyDescent="0.3">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2:27" ht="15.75" customHeight="1" x14ac:dyDescent="0.3">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2:27" ht="15.75" customHeight="1" x14ac:dyDescent="0.3">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2:27" ht="15.75" customHeight="1" x14ac:dyDescent="0.3">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2:27" ht="15.75" customHeight="1" x14ac:dyDescent="0.3">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2:27" ht="15.75" customHeight="1" x14ac:dyDescent="0.3">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2:27" ht="15.75" customHeight="1" x14ac:dyDescent="0.3">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2:27" ht="15.75" customHeight="1" x14ac:dyDescent="0.3">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2:27" ht="15.75" customHeight="1" x14ac:dyDescent="0.3">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2:27" ht="15.75" customHeight="1" x14ac:dyDescent="0.3">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2:27" ht="15.75" customHeight="1" x14ac:dyDescent="0.3">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2:27" ht="15.75" customHeight="1" x14ac:dyDescent="0.3">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2:27" ht="15.75" customHeight="1" x14ac:dyDescent="0.3">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2:27" ht="15.75" customHeight="1" x14ac:dyDescent="0.3">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2:27" ht="15.75" customHeight="1" x14ac:dyDescent="0.3">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2:27" ht="15.75" customHeight="1" x14ac:dyDescent="0.3">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2:27" ht="15.75" customHeight="1" x14ac:dyDescent="0.3">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2:27" ht="15.75" customHeight="1" x14ac:dyDescent="0.3">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2:27" ht="15.75" customHeight="1" x14ac:dyDescent="0.3">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2:27" ht="15.75" customHeight="1" x14ac:dyDescent="0.3">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2:27" ht="15.75" customHeight="1" x14ac:dyDescent="0.3">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2:27" ht="15.75" customHeight="1" x14ac:dyDescent="0.3">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2:27" ht="15.75" customHeight="1" x14ac:dyDescent="0.3">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2:27" ht="15.75" customHeight="1" x14ac:dyDescent="0.3">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2:27" ht="15.75" customHeight="1" x14ac:dyDescent="0.3">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2:27" ht="15.75" customHeight="1" x14ac:dyDescent="0.3">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2:27" ht="15.75" customHeight="1" x14ac:dyDescent="0.3">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2:27" ht="15.75" customHeight="1" x14ac:dyDescent="0.3">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2:27" ht="15.75" customHeight="1" x14ac:dyDescent="0.3">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2:27" ht="15.75" customHeight="1" x14ac:dyDescent="0.3">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2:27" ht="15.75" customHeight="1" x14ac:dyDescent="0.3">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2:27" ht="15.75" customHeight="1" x14ac:dyDescent="0.3">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2:27" ht="15.75" customHeight="1" x14ac:dyDescent="0.3">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2:27" ht="15.75" customHeight="1" x14ac:dyDescent="0.3">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2:27" ht="15.75" customHeight="1" x14ac:dyDescent="0.3">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2:27" ht="15.75" customHeight="1" x14ac:dyDescent="0.3">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2:27" ht="15.75" customHeight="1" x14ac:dyDescent="0.3">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2:27" ht="15.75" customHeight="1" x14ac:dyDescent="0.3">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2:27" ht="15.75" customHeight="1" x14ac:dyDescent="0.3">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2:27" ht="15.75" customHeight="1" x14ac:dyDescent="0.3">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2:27" ht="15.75" customHeight="1" x14ac:dyDescent="0.3">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2:27" ht="15.75" customHeight="1" x14ac:dyDescent="0.3">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2:27" ht="15.75" customHeight="1" x14ac:dyDescent="0.3">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2:27" ht="15.75" customHeight="1" x14ac:dyDescent="0.3">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2:27" ht="15.75" customHeight="1" x14ac:dyDescent="0.3">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2:27" ht="15.75" customHeight="1" x14ac:dyDescent="0.3">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2:27" ht="15.75" customHeight="1" x14ac:dyDescent="0.3">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2:27" ht="15.75" customHeight="1" x14ac:dyDescent="0.3">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2:27" ht="15.75" customHeight="1" x14ac:dyDescent="0.3">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2:27" ht="15.75" customHeight="1" x14ac:dyDescent="0.3">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2:27" ht="15.75" customHeight="1" x14ac:dyDescent="0.3">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2:27" ht="15.75" customHeight="1" x14ac:dyDescent="0.3">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2:27" ht="15.75" customHeight="1" x14ac:dyDescent="0.3">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2:27" ht="15.75" customHeight="1" x14ac:dyDescent="0.3">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2:27" ht="15.75" customHeight="1" x14ac:dyDescent="0.3">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2:27" ht="15.75" customHeight="1" x14ac:dyDescent="0.3">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2:27" ht="15.75" customHeight="1" x14ac:dyDescent="0.3">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2:27" ht="15.75" customHeight="1" x14ac:dyDescent="0.3">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2:27" ht="15.75" customHeight="1" x14ac:dyDescent="0.3">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2:27" ht="15.75" customHeight="1" x14ac:dyDescent="0.3">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2:27" ht="15.75" customHeight="1" x14ac:dyDescent="0.3">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2:27" ht="15.75" customHeight="1" x14ac:dyDescent="0.3">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2:27" ht="15.75" customHeight="1" x14ac:dyDescent="0.3">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2:27" ht="15.75" customHeight="1" x14ac:dyDescent="0.3">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2:27" ht="15.75" customHeight="1" x14ac:dyDescent="0.3">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2:27" ht="15.75" customHeight="1" x14ac:dyDescent="0.3">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2:27" ht="15.75" customHeight="1" x14ac:dyDescent="0.3">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2:27" ht="15.75" customHeight="1" x14ac:dyDescent="0.3">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2:27" ht="15.75" customHeight="1" x14ac:dyDescent="0.3">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2:27" ht="15.75" customHeight="1" x14ac:dyDescent="0.3">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2:27" ht="15.75" customHeight="1" x14ac:dyDescent="0.3">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2:27" ht="15.75" customHeight="1" x14ac:dyDescent="0.3">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2:27" ht="15.75" customHeight="1" x14ac:dyDescent="0.3">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2:27" ht="15.75" customHeight="1" x14ac:dyDescent="0.3">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2:27" ht="15.75" customHeight="1" x14ac:dyDescent="0.3">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2:27" ht="15.75" customHeight="1" x14ac:dyDescent="0.3">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2:27" ht="15.75" customHeight="1" x14ac:dyDescent="0.3">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2:27" ht="15.75" customHeight="1" x14ac:dyDescent="0.3">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2:27" ht="15.75" customHeight="1" x14ac:dyDescent="0.3">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2:27" ht="15.75" customHeight="1" x14ac:dyDescent="0.3">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2:27" ht="15.75" customHeight="1" x14ac:dyDescent="0.3">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2:27" ht="15.75" customHeight="1" x14ac:dyDescent="0.3">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2:27" ht="15.75" customHeight="1" x14ac:dyDescent="0.3">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2:27" ht="15.75" customHeight="1" x14ac:dyDescent="0.3">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2:27" ht="15.75" customHeight="1" x14ac:dyDescent="0.3">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2:27" ht="15.75" customHeight="1" x14ac:dyDescent="0.3">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2:27" ht="15.75" customHeight="1" x14ac:dyDescent="0.3">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2:27" ht="15.75" customHeight="1" x14ac:dyDescent="0.3">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2:27" ht="15.75" customHeight="1" x14ac:dyDescent="0.3">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2:27" ht="15.75" customHeight="1" x14ac:dyDescent="0.3">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2:27" ht="15.75" customHeight="1" x14ac:dyDescent="0.3">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2:27" ht="15.75" customHeight="1" x14ac:dyDescent="0.3">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2:27" ht="15.75" customHeight="1" x14ac:dyDescent="0.3">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2:27" ht="15.75" customHeight="1" x14ac:dyDescent="0.3">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2:27" ht="15.75" customHeight="1" x14ac:dyDescent="0.3">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2:27" ht="15.75" customHeight="1" x14ac:dyDescent="0.3">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2:27" ht="15.75" customHeight="1" x14ac:dyDescent="0.3">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2:27" ht="15.75" customHeight="1" x14ac:dyDescent="0.3">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2:27" ht="15.75" customHeight="1" x14ac:dyDescent="0.3">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2:27" ht="15.75" customHeight="1" x14ac:dyDescent="0.3">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2:27" ht="15.75" customHeight="1" x14ac:dyDescent="0.3">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2:27" ht="15.75" customHeight="1" x14ac:dyDescent="0.3">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2:27" ht="15.75" customHeight="1" x14ac:dyDescent="0.3">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2:27" ht="15.75" customHeight="1" x14ac:dyDescent="0.3">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2:27" ht="15.75" customHeight="1" x14ac:dyDescent="0.3">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2:27" ht="15.75" customHeight="1" x14ac:dyDescent="0.3">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2:27" ht="15.75" customHeight="1" x14ac:dyDescent="0.3">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2:27" ht="15.75" customHeight="1" x14ac:dyDescent="0.3">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2:27" ht="15.75" customHeight="1" x14ac:dyDescent="0.3">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2:27" ht="15.75" customHeight="1" x14ac:dyDescent="0.3">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2:27" ht="15.75" customHeight="1" x14ac:dyDescent="0.3">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2:27" ht="15.75" customHeight="1" x14ac:dyDescent="0.3">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2:27" ht="15.75" customHeight="1" x14ac:dyDescent="0.3">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2:27" ht="15.75" customHeight="1" x14ac:dyDescent="0.3">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2:27" ht="15.75" customHeight="1" x14ac:dyDescent="0.3">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2:27" ht="15.75" customHeight="1" x14ac:dyDescent="0.3">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2:27" ht="15.75" customHeight="1" x14ac:dyDescent="0.3">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2:27" ht="15.75" customHeight="1" x14ac:dyDescent="0.3">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2:27" ht="15.75" customHeight="1" x14ac:dyDescent="0.3">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2:27" ht="15.75" customHeight="1" x14ac:dyDescent="0.3">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2:27" ht="15.75" customHeight="1" x14ac:dyDescent="0.3">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2:27" ht="15.75" customHeight="1" x14ac:dyDescent="0.3">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2:27" ht="15.75" customHeight="1" x14ac:dyDescent="0.3">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2:27" ht="15.75" customHeight="1" x14ac:dyDescent="0.3">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2:27" ht="15.75" customHeight="1" x14ac:dyDescent="0.3">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2:27" ht="15.75" customHeight="1" x14ac:dyDescent="0.3">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2:27" ht="15.75" customHeight="1" x14ac:dyDescent="0.3">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2:27" ht="15.75" customHeight="1" x14ac:dyDescent="0.3">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2:27" ht="15.75" customHeight="1" x14ac:dyDescent="0.3">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2:27" ht="15.75" customHeight="1" x14ac:dyDescent="0.3">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2:27" ht="15.75" customHeight="1" x14ac:dyDescent="0.3">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2:27" ht="15.75" customHeight="1" x14ac:dyDescent="0.3">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2:27" ht="15.75" customHeight="1" x14ac:dyDescent="0.3">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2:27" ht="15.75" customHeight="1" x14ac:dyDescent="0.3">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2:27" ht="15.75" customHeight="1" x14ac:dyDescent="0.3">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2:27" ht="15.75" customHeight="1" x14ac:dyDescent="0.3">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2:27" ht="15.75" customHeight="1" x14ac:dyDescent="0.3">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2:27" ht="15.75" customHeight="1" x14ac:dyDescent="0.3">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2:27" ht="15.75" customHeight="1" x14ac:dyDescent="0.3">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2:27" ht="15.75" customHeight="1" x14ac:dyDescent="0.3">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2:27" ht="15.75" customHeight="1" x14ac:dyDescent="0.3">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2:27" ht="15.75" customHeight="1" x14ac:dyDescent="0.3">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2:27" ht="15.75" customHeight="1" x14ac:dyDescent="0.3">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2:27" ht="15.75" customHeight="1" x14ac:dyDescent="0.3">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2:27" ht="15.75" customHeight="1" x14ac:dyDescent="0.3">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2:27" ht="15.75" customHeight="1" x14ac:dyDescent="0.3">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2:27" ht="15.75" customHeight="1" x14ac:dyDescent="0.3">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2:27" ht="15.75" customHeight="1" x14ac:dyDescent="0.3">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2:27" ht="15.75" customHeight="1" x14ac:dyDescent="0.3">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2:27" ht="15.75" customHeight="1" x14ac:dyDescent="0.3">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2:27" ht="15.75" customHeight="1" x14ac:dyDescent="0.3">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2:27" ht="15.75" customHeight="1" x14ac:dyDescent="0.3">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2:27" ht="15.75" customHeight="1" x14ac:dyDescent="0.3">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2:27" ht="15.75" customHeight="1" x14ac:dyDescent="0.3">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2:27" ht="15.75" customHeight="1" x14ac:dyDescent="0.3">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2:27" ht="15.75" customHeight="1" x14ac:dyDescent="0.3">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2:27" ht="15.75" customHeight="1" x14ac:dyDescent="0.3">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2:27" ht="15.75" customHeight="1" x14ac:dyDescent="0.3">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2:27" ht="15.75" customHeight="1" x14ac:dyDescent="0.3">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2:27" ht="15.75" customHeight="1" x14ac:dyDescent="0.3">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2:27" ht="15.75" customHeight="1" x14ac:dyDescent="0.3">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2:27" ht="15.75" customHeight="1" x14ac:dyDescent="0.3">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2:27" ht="15.75" customHeight="1" x14ac:dyDescent="0.3">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2:27" ht="15.75" customHeight="1" x14ac:dyDescent="0.3">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2:27" ht="15.75" customHeight="1" x14ac:dyDescent="0.3">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2:27" ht="15.75" customHeight="1" x14ac:dyDescent="0.3">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2:27" ht="15.75" customHeight="1" x14ac:dyDescent="0.3">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2:27" ht="15.75" customHeight="1" x14ac:dyDescent="0.3">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2:27" ht="15.75" customHeight="1" x14ac:dyDescent="0.3">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2:27" ht="15.75" customHeight="1" x14ac:dyDescent="0.3">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2:27" ht="15.75" customHeight="1" x14ac:dyDescent="0.3">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2:27" ht="15.75" customHeight="1" x14ac:dyDescent="0.3">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2:27" ht="15.75" customHeight="1" x14ac:dyDescent="0.3">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2:27" ht="15.75" customHeight="1" x14ac:dyDescent="0.3">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2:27" ht="15.75" customHeight="1" x14ac:dyDescent="0.3">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2:27" ht="15.75" customHeight="1" x14ac:dyDescent="0.3">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2:27" ht="15.75" customHeight="1" x14ac:dyDescent="0.3">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2:27" ht="15.75" customHeight="1" x14ac:dyDescent="0.3">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2:27" ht="15.75" customHeight="1" x14ac:dyDescent="0.3">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2:27" ht="15.75" customHeight="1" x14ac:dyDescent="0.3">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2:27" ht="15.75" customHeight="1" x14ac:dyDescent="0.3">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2:27" ht="15.75" customHeight="1" x14ac:dyDescent="0.3">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2:27" ht="15.75" customHeight="1" x14ac:dyDescent="0.3">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2:27" ht="15.75" customHeight="1" x14ac:dyDescent="0.3">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2:27" ht="15.75" customHeight="1" x14ac:dyDescent="0.3">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2:27" ht="15.75" customHeight="1" x14ac:dyDescent="0.3">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2:27" ht="15.75" customHeight="1" x14ac:dyDescent="0.3">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2:27" ht="15.75" customHeight="1" x14ac:dyDescent="0.3">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2:27" ht="15.75" customHeight="1" x14ac:dyDescent="0.3">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2:27" ht="15.75" customHeight="1" x14ac:dyDescent="0.3">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2:27" ht="15.75" customHeight="1" x14ac:dyDescent="0.3">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2:27" ht="15.75" customHeight="1" x14ac:dyDescent="0.3">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2:27" ht="15.75" customHeight="1" x14ac:dyDescent="0.3">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2:27" ht="15.75" customHeight="1" x14ac:dyDescent="0.3">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2:27" ht="15.75" customHeight="1" x14ac:dyDescent="0.3">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2:27" ht="15.75" customHeight="1" x14ac:dyDescent="0.3">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2:27" ht="15.75" customHeight="1" x14ac:dyDescent="0.3">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2:27" ht="15.75" customHeight="1" x14ac:dyDescent="0.3">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2:27" ht="15.75" customHeight="1" x14ac:dyDescent="0.3">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2:27" ht="15.75" customHeight="1" x14ac:dyDescent="0.3">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2:27" ht="15.75" customHeight="1" x14ac:dyDescent="0.3">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2:27" ht="15.75" customHeight="1" x14ac:dyDescent="0.3">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2:27" ht="15.75" customHeight="1" x14ac:dyDescent="0.3">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2:27" ht="15.75" customHeight="1" x14ac:dyDescent="0.3">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2:27" ht="15.75" customHeight="1" x14ac:dyDescent="0.3">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2:27" ht="15.75" customHeight="1" x14ac:dyDescent="0.3">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2:27" ht="15.75" customHeight="1" x14ac:dyDescent="0.3">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2:27" ht="15.75" customHeight="1" x14ac:dyDescent="0.3">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2:27" ht="15.75" customHeight="1" x14ac:dyDescent="0.3">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2:27" ht="15.75" customHeight="1" x14ac:dyDescent="0.3">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2:27" ht="15.75" customHeight="1" x14ac:dyDescent="0.3">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2:27" ht="15.75" customHeight="1" x14ac:dyDescent="0.3">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2:27" ht="15.75" customHeight="1" x14ac:dyDescent="0.3">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2:27" ht="15.75" customHeight="1" x14ac:dyDescent="0.3">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2:27" ht="15.75" customHeight="1" x14ac:dyDescent="0.3">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2:27" ht="15.75" customHeight="1" x14ac:dyDescent="0.3">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2:27" ht="15.75" customHeight="1" x14ac:dyDescent="0.3">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2:27" ht="15.75" customHeight="1" x14ac:dyDescent="0.3">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2:27" ht="15.75" customHeight="1" x14ac:dyDescent="0.3">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2:27" ht="15.75" customHeight="1" x14ac:dyDescent="0.3">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2:27" ht="15.75" customHeight="1" x14ac:dyDescent="0.3">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2:27" ht="15.75" customHeight="1" x14ac:dyDescent="0.3">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2:27" ht="15.75" customHeight="1" x14ac:dyDescent="0.3">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2:27" ht="15.75" customHeight="1" x14ac:dyDescent="0.3">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2:27" ht="15.75" customHeight="1" x14ac:dyDescent="0.3">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2:27" ht="15.75" customHeight="1" x14ac:dyDescent="0.3">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2:27" ht="15.75" customHeight="1" x14ac:dyDescent="0.3">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2:27" ht="15.75" customHeight="1" x14ac:dyDescent="0.3">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2:27" ht="15.75" customHeight="1" x14ac:dyDescent="0.3">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2:27" ht="15.75" customHeight="1" x14ac:dyDescent="0.3">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2:27" ht="15.75" customHeight="1" x14ac:dyDescent="0.3">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2:27" ht="15.75" customHeight="1" x14ac:dyDescent="0.3">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2:27" ht="15.75" customHeight="1" x14ac:dyDescent="0.3">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2:27" ht="15.75" customHeight="1" x14ac:dyDescent="0.3">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2:27" ht="15.75" customHeight="1" x14ac:dyDescent="0.3">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2:27" ht="15.75" customHeight="1" x14ac:dyDescent="0.3">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2:27" ht="15.75" customHeight="1" x14ac:dyDescent="0.3">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2:27" ht="15.75" customHeight="1" x14ac:dyDescent="0.3">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2:27" ht="15.75" customHeight="1" x14ac:dyDescent="0.3">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2:27" ht="15.75" customHeight="1" x14ac:dyDescent="0.3">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2:27" ht="15.75" customHeight="1" x14ac:dyDescent="0.3">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2:27" ht="15.75" customHeight="1" x14ac:dyDescent="0.3">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2:27" ht="15.75" customHeight="1" x14ac:dyDescent="0.3">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2:27" ht="15.75" customHeight="1" x14ac:dyDescent="0.3">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2:27" ht="15.75" customHeight="1" x14ac:dyDescent="0.3">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2:27" ht="15.75" customHeight="1" x14ac:dyDescent="0.3">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2:27" ht="15.75" customHeight="1" x14ac:dyDescent="0.3">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2:27" ht="15.75" customHeight="1" x14ac:dyDescent="0.3">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2:27" ht="15.75" customHeight="1" x14ac:dyDescent="0.3">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2:27" ht="15.75" customHeight="1" x14ac:dyDescent="0.3">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2:27" ht="15.75" customHeight="1" x14ac:dyDescent="0.3">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2:27" ht="15.75" customHeight="1" x14ac:dyDescent="0.3">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2:27" ht="15.75" customHeight="1" x14ac:dyDescent="0.3">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2:27" ht="15.75" customHeight="1" x14ac:dyDescent="0.3">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2:27" ht="15.75" customHeight="1" x14ac:dyDescent="0.3">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2:27" ht="15.75" customHeight="1" x14ac:dyDescent="0.3">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2:27" ht="15.75" customHeight="1" x14ac:dyDescent="0.3">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2:27" ht="15.75" customHeight="1" x14ac:dyDescent="0.3">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2:27" ht="15.75" customHeight="1" x14ac:dyDescent="0.3">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2:27" ht="15.75" customHeight="1" x14ac:dyDescent="0.3">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2:27" ht="15.75" customHeight="1" x14ac:dyDescent="0.3">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2:27" ht="15.75" customHeight="1" x14ac:dyDescent="0.3">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2:27" ht="15.75" customHeight="1" x14ac:dyDescent="0.3">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2:27" ht="15.75" customHeight="1" x14ac:dyDescent="0.3">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2:27" ht="15.75" customHeight="1" x14ac:dyDescent="0.3">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2:27" ht="15.75" customHeight="1" x14ac:dyDescent="0.3">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2:27" ht="15.75" customHeight="1" x14ac:dyDescent="0.3">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2:27" ht="15.75" customHeight="1" x14ac:dyDescent="0.3">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2:27" ht="15.75" customHeight="1" x14ac:dyDescent="0.3">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2:27" ht="15.75" customHeight="1" x14ac:dyDescent="0.3">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2:27" ht="15.75" customHeight="1" x14ac:dyDescent="0.3">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2:27" ht="15.75" customHeight="1" x14ac:dyDescent="0.3">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2:27" ht="15.75" customHeight="1" x14ac:dyDescent="0.3">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2:27" ht="15.75" customHeight="1" x14ac:dyDescent="0.3">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2:27" ht="15.75" customHeight="1" x14ac:dyDescent="0.3">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2:27" ht="15.75" customHeight="1" x14ac:dyDescent="0.3">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2:27" ht="15.75" customHeight="1" x14ac:dyDescent="0.3">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2:27" ht="15.75" customHeight="1" x14ac:dyDescent="0.3">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2:27" ht="15.75" customHeight="1" x14ac:dyDescent="0.3">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2:27" ht="15.75" customHeight="1" x14ac:dyDescent="0.3">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2:27" ht="15.75" customHeight="1" x14ac:dyDescent="0.3">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2:27" ht="15.75" customHeight="1" x14ac:dyDescent="0.3">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2:27" ht="15.75" customHeight="1" x14ac:dyDescent="0.3">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2:27" ht="15.75" customHeight="1" x14ac:dyDescent="0.3">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2:27" ht="15.75" customHeight="1" x14ac:dyDescent="0.3">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2:27" ht="15.75" customHeight="1" x14ac:dyDescent="0.3">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2:27" ht="15.75" customHeight="1" x14ac:dyDescent="0.3">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2:27" ht="15.75" customHeight="1" x14ac:dyDescent="0.3">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2:27" ht="15.75" customHeight="1" x14ac:dyDescent="0.3">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2:27" ht="15.75" customHeight="1" x14ac:dyDescent="0.3">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2:27" ht="15.75" customHeight="1" x14ac:dyDescent="0.3">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2:27" ht="15.75" customHeight="1" x14ac:dyDescent="0.3">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2:27" ht="15.75" customHeight="1" x14ac:dyDescent="0.3">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2:27" ht="15.75" customHeight="1" x14ac:dyDescent="0.3">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2:27" ht="15.75" customHeight="1" x14ac:dyDescent="0.3">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2:27" ht="15.75" customHeight="1" x14ac:dyDescent="0.3">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2:27" ht="15.75" customHeight="1" x14ac:dyDescent="0.3">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2:27" ht="15.75" customHeight="1" x14ac:dyDescent="0.3">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2:27" ht="15.75" customHeight="1" x14ac:dyDescent="0.3">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2:27" ht="15.75" customHeight="1" x14ac:dyDescent="0.3">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2:27" ht="15.75" customHeight="1" x14ac:dyDescent="0.3">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2:27" ht="15.75" customHeight="1" x14ac:dyDescent="0.3">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2:27" ht="15.75" customHeight="1" x14ac:dyDescent="0.3">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2:27" ht="15.75" customHeight="1" x14ac:dyDescent="0.3">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2:27" ht="15.75" customHeight="1" x14ac:dyDescent="0.3">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2:27" ht="15.75" customHeight="1" x14ac:dyDescent="0.3">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2:27" ht="15.75" customHeight="1" x14ac:dyDescent="0.3">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2:27" ht="15.75" customHeight="1" x14ac:dyDescent="0.3">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2:27" ht="15.75" customHeight="1" x14ac:dyDescent="0.3">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2:27" ht="15.75" customHeight="1" x14ac:dyDescent="0.3">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2:27" ht="15.75" customHeight="1" x14ac:dyDescent="0.3">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2:27" ht="15.75" customHeight="1" x14ac:dyDescent="0.3">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2:27" ht="15.75" customHeight="1" x14ac:dyDescent="0.3">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2:27" ht="15.75" customHeight="1" x14ac:dyDescent="0.3">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2:27" ht="15.75" customHeight="1" x14ac:dyDescent="0.3">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2:27" ht="15.75" customHeight="1" x14ac:dyDescent="0.3">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2:27" ht="15.75" customHeight="1" x14ac:dyDescent="0.3">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2:27" ht="15.75" customHeight="1" x14ac:dyDescent="0.3">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2:27" ht="15.75" customHeight="1" x14ac:dyDescent="0.3">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2:27" ht="15.75" customHeight="1" x14ac:dyDescent="0.3">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2:27" ht="15.75" customHeight="1" x14ac:dyDescent="0.3">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2:27" ht="15.75" customHeight="1" x14ac:dyDescent="0.3">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2:27" ht="15.75" customHeight="1" x14ac:dyDescent="0.3">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2:27" ht="15.75" customHeight="1" x14ac:dyDescent="0.3">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2:27" ht="15.75" customHeight="1" x14ac:dyDescent="0.3">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2:27" ht="15.75" customHeight="1" x14ac:dyDescent="0.3">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2:27" ht="15.75" customHeight="1" x14ac:dyDescent="0.3">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2:27" ht="15.75" customHeight="1" x14ac:dyDescent="0.3">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2:27" ht="15.75" customHeight="1" x14ac:dyDescent="0.3">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2:27" ht="15.75" customHeight="1" x14ac:dyDescent="0.3">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2:27" ht="15.75" customHeight="1" x14ac:dyDescent="0.3">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2:27" ht="15.75" customHeight="1" x14ac:dyDescent="0.3">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2:27" ht="15.75" customHeight="1" x14ac:dyDescent="0.3">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2:27" ht="15.75" customHeight="1" x14ac:dyDescent="0.3">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2:27" ht="15.75" customHeight="1" x14ac:dyDescent="0.3">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2:27" ht="15.75" customHeight="1" x14ac:dyDescent="0.3">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2:27" ht="15.75" customHeight="1" x14ac:dyDescent="0.3">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2:27" ht="15.75" customHeight="1" x14ac:dyDescent="0.3">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2:27" ht="15.75" customHeight="1" x14ac:dyDescent="0.3">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2:27" ht="15.75" customHeight="1" x14ac:dyDescent="0.3">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2:27" ht="15.75" customHeight="1" x14ac:dyDescent="0.3">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2:27" ht="15.75" customHeight="1" x14ac:dyDescent="0.3">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2:27" ht="15.75" customHeight="1" x14ac:dyDescent="0.3">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2:27" ht="15.75" customHeight="1" x14ac:dyDescent="0.3">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2:27" ht="15.75" customHeight="1" x14ac:dyDescent="0.3">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2:27" ht="15.75" customHeight="1" x14ac:dyDescent="0.3">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2:27" ht="15.75" customHeight="1" x14ac:dyDescent="0.3">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2:27" ht="15.75" customHeight="1" x14ac:dyDescent="0.3">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2:27" ht="15.75" customHeight="1" x14ac:dyDescent="0.3">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2:27" ht="15.75" customHeight="1" x14ac:dyDescent="0.3">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2:27" ht="15.75" customHeight="1" x14ac:dyDescent="0.3">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2:27" ht="15.75" customHeight="1" x14ac:dyDescent="0.3">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2:27" ht="15.75" customHeight="1" x14ac:dyDescent="0.3">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2:27" ht="15.75" customHeight="1" x14ac:dyDescent="0.3">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2:27" ht="15.75" customHeight="1" x14ac:dyDescent="0.3">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2:27" ht="15.75" customHeight="1" x14ac:dyDescent="0.3">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2:27" ht="15.75" customHeight="1" x14ac:dyDescent="0.3">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2:27" ht="15.75" customHeight="1" x14ac:dyDescent="0.3">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2:27" ht="15.75" customHeight="1" x14ac:dyDescent="0.3">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2:27" ht="15.75" customHeight="1" x14ac:dyDescent="0.3">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2:27" ht="15.75" customHeight="1" x14ac:dyDescent="0.3">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2:27" ht="15.75" customHeight="1" x14ac:dyDescent="0.3">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2:27" ht="15.75" customHeight="1" x14ac:dyDescent="0.3">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2:27" ht="15.75" customHeight="1" x14ac:dyDescent="0.3">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2:27" ht="15.75" customHeight="1" x14ac:dyDescent="0.3">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2:27" ht="15.75" customHeight="1" x14ac:dyDescent="0.3">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2:27" ht="15.75" customHeight="1" x14ac:dyDescent="0.3">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2:27" ht="15.75" customHeight="1" x14ac:dyDescent="0.3">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2:27" ht="15.75" customHeight="1" x14ac:dyDescent="0.3">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2:27" ht="15.75" customHeight="1" x14ac:dyDescent="0.3">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2:27" ht="15.75" customHeight="1" x14ac:dyDescent="0.3">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2:27" ht="15.75" customHeight="1" x14ac:dyDescent="0.3">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2:27" ht="15.75" customHeight="1" x14ac:dyDescent="0.3">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2:27" ht="15.75" customHeight="1" x14ac:dyDescent="0.3">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2:27" ht="15.75" customHeight="1" x14ac:dyDescent="0.3">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2:27" ht="15.75" customHeight="1" x14ac:dyDescent="0.3">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2:27" ht="15.75" customHeight="1" x14ac:dyDescent="0.3">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2:27" ht="15.75" customHeight="1" x14ac:dyDescent="0.3">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2:27" ht="15.75" customHeight="1" x14ac:dyDescent="0.3">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2:27" ht="15.75" customHeight="1" x14ac:dyDescent="0.3">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2:27" ht="15.75" customHeight="1" x14ac:dyDescent="0.3">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2:27" ht="15.75" customHeight="1" x14ac:dyDescent="0.3">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2:27" ht="15.75" customHeight="1" x14ac:dyDescent="0.3">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2:27" ht="15.75" customHeight="1" x14ac:dyDescent="0.3">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2:27" ht="15.75" customHeight="1" x14ac:dyDescent="0.3">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2:27" ht="15.75" customHeight="1" x14ac:dyDescent="0.3">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2:27" ht="15.75" customHeight="1" x14ac:dyDescent="0.3">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2:27" ht="15.75" customHeight="1" x14ac:dyDescent="0.3">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2:27" ht="15.75" customHeight="1" x14ac:dyDescent="0.3">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2:27" ht="15.75" customHeight="1" x14ac:dyDescent="0.3">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2:27" ht="15.75" customHeight="1" x14ac:dyDescent="0.3">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2:27" ht="15.75" customHeight="1" x14ac:dyDescent="0.3">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2:27" ht="15.75" customHeight="1" x14ac:dyDescent="0.3">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2:27" ht="15.75" customHeight="1" x14ac:dyDescent="0.3">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2:27" ht="15.75" customHeight="1" x14ac:dyDescent="0.3">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2:27" ht="15.75" customHeight="1" x14ac:dyDescent="0.3">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2:27" ht="15.75" customHeight="1" x14ac:dyDescent="0.3">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2:27" ht="15.75" customHeight="1" x14ac:dyDescent="0.3">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2:27" ht="15.75" customHeight="1" x14ac:dyDescent="0.3">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2:27" ht="15.75" customHeight="1" x14ac:dyDescent="0.3">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2:27" ht="15.75" customHeight="1" x14ac:dyDescent="0.3">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2:27" ht="15.75" customHeight="1" x14ac:dyDescent="0.3">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2:27" ht="15.75" customHeight="1" x14ac:dyDescent="0.3">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2:27" ht="15.75" customHeight="1" x14ac:dyDescent="0.3">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2:27" ht="15.75" customHeight="1" x14ac:dyDescent="0.3">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2:27" ht="15.75" customHeight="1" x14ac:dyDescent="0.3">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2:27" ht="15.75" customHeight="1" x14ac:dyDescent="0.3">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2:27" ht="15.75" customHeight="1" x14ac:dyDescent="0.3">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2:27" ht="15.75" customHeight="1" x14ac:dyDescent="0.3">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2:27" ht="15.75" customHeight="1" x14ac:dyDescent="0.3">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2:27" ht="15.75" customHeight="1" x14ac:dyDescent="0.3">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2:27" ht="15.75" customHeight="1" x14ac:dyDescent="0.3">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2:27" ht="15.75" customHeight="1" x14ac:dyDescent="0.3">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2:27" ht="15.75" customHeight="1" x14ac:dyDescent="0.3">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2:27" ht="15.75" customHeight="1" x14ac:dyDescent="0.3">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2:27" ht="15.75" customHeight="1" x14ac:dyDescent="0.3">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2:27" ht="15.75" customHeight="1" x14ac:dyDescent="0.3">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2:27" ht="15.75" customHeight="1" x14ac:dyDescent="0.3">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2:27" ht="15.75" customHeight="1" x14ac:dyDescent="0.3">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2:27" ht="15.75" customHeight="1" x14ac:dyDescent="0.3">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2:27" ht="15.75" customHeight="1" x14ac:dyDescent="0.3">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2:27" ht="15.75" customHeight="1" x14ac:dyDescent="0.3">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2:27" ht="15.75" customHeight="1" x14ac:dyDescent="0.3">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2:27" ht="15.75" customHeight="1" x14ac:dyDescent="0.3">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2:27" ht="15.75" customHeight="1" x14ac:dyDescent="0.3">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2:27" ht="15.75" customHeight="1" x14ac:dyDescent="0.3">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2:27" ht="15.75" customHeight="1" x14ac:dyDescent="0.3">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2:27" ht="15.75" customHeight="1" x14ac:dyDescent="0.3">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2:27" ht="15.75" customHeight="1" x14ac:dyDescent="0.3">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2:27" ht="15.75" customHeight="1" x14ac:dyDescent="0.3">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2:27" ht="15.75" customHeight="1" x14ac:dyDescent="0.3">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2:27" ht="15.75" customHeight="1" x14ac:dyDescent="0.3">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2:27" ht="15.75" customHeight="1" x14ac:dyDescent="0.3">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2:27" ht="15.75" customHeight="1" x14ac:dyDescent="0.3">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2:27" ht="15.75" customHeight="1" x14ac:dyDescent="0.3">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2:27" ht="15.75" customHeight="1" x14ac:dyDescent="0.3">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2:27" ht="15.75" customHeight="1" x14ac:dyDescent="0.3">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2:27" ht="15.75" customHeight="1" x14ac:dyDescent="0.3">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2:27" ht="15.75" customHeight="1" x14ac:dyDescent="0.3">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2:27" ht="15.75" customHeight="1" x14ac:dyDescent="0.3">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2:27" ht="15.75" customHeight="1" x14ac:dyDescent="0.3">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2:27" ht="15.75" customHeight="1" x14ac:dyDescent="0.3">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2:27" ht="15.75" customHeight="1" x14ac:dyDescent="0.3">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2:27" ht="15.75" customHeight="1" x14ac:dyDescent="0.3">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2:27" ht="15.75" customHeight="1" x14ac:dyDescent="0.3">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2:27" ht="15.75" customHeight="1" x14ac:dyDescent="0.3">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2:27" ht="15.75" customHeight="1" x14ac:dyDescent="0.3">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2:27" ht="15.75" customHeight="1" x14ac:dyDescent="0.3">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2:27" ht="15.75" customHeight="1" x14ac:dyDescent="0.3">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2:27" ht="15.75" customHeight="1" x14ac:dyDescent="0.3">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2:27" ht="15.75" customHeight="1" x14ac:dyDescent="0.3">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2:27" ht="15.75" customHeight="1" x14ac:dyDescent="0.3">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2:27" ht="15.75" customHeight="1" x14ac:dyDescent="0.3">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2:27" ht="15.75" customHeight="1" x14ac:dyDescent="0.3">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2:27" ht="15.75" customHeight="1" x14ac:dyDescent="0.3">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2:27" ht="15.75" customHeight="1" x14ac:dyDescent="0.3">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2:27" ht="15.75" customHeight="1" x14ac:dyDescent="0.3">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2:27" ht="15.75" customHeight="1" x14ac:dyDescent="0.3">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2:27" ht="15.75" customHeight="1" x14ac:dyDescent="0.3">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2:27" ht="15.75" customHeight="1" x14ac:dyDescent="0.3">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2:27" ht="15.75" customHeight="1" x14ac:dyDescent="0.3">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2:27" ht="15.75" customHeight="1" x14ac:dyDescent="0.3">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2:27" ht="15.75" customHeight="1" x14ac:dyDescent="0.3">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2:27" ht="15.75" customHeight="1" x14ac:dyDescent="0.3">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2:27" ht="15.75" customHeight="1" x14ac:dyDescent="0.3">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2:27" ht="15.75" customHeight="1" x14ac:dyDescent="0.3">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2:27" ht="15.75" customHeight="1" x14ac:dyDescent="0.3">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2:27" ht="15.75" customHeight="1" x14ac:dyDescent="0.3">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2:27" ht="15.75" customHeight="1" x14ac:dyDescent="0.3">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2:27" ht="15.75" customHeight="1" x14ac:dyDescent="0.3">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2:27" ht="15.75" customHeight="1" x14ac:dyDescent="0.3">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2:27" ht="15.75" customHeight="1" x14ac:dyDescent="0.3">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2:27" ht="15.75" customHeight="1" x14ac:dyDescent="0.3">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2:27" ht="15.75" customHeight="1" x14ac:dyDescent="0.3">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2:27" ht="15.75" customHeight="1" x14ac:dyDescent="0.3">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2:27" ht="15.75" customHeight="1" x14ac:dyDescent="0.3">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2:27" ht="15.75" customHeight="1" x14ac:dyDescent="0.3">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2:27" ht="15.75" customHeight="1" x14ac:dyDescent="0.3">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2:27" ht="15.75" customHeight="1" x14ac:dyDescent="0.3">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2:27" ht="15.75" customHeight="1" x14ac:dyDescent="0.3">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2:27" ht="15.75" customHeight="1" x14ac:dyDescent="0.3">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2:27" ht="15.75" customHeight="1" x14ac:dyDescent="0.3">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2:27" ht="15.75" customHeight="1" x14ac:dyDescent="0.3">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2:27" ht="15.75" customHeight="1" x14ac:dyDescent="0.3">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2:27" ht="15.75" customHeight="1" x14ac:dyDescent="0.3">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2:27" ht="15.75" customHeight="1" x14ac:dyDescent="0.3">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2:27" ht="15.75" customHeight="1" x14ac:dyDescent="0.3">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2:27" ht="15.75" customHeight="1" x14ac:dyDescent="0.3">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2:27" ht="15.75" customHeight="1" x14ac:dyDescent="0.3">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2:27" ht="15.75" customHeight="1" x14ac:dyDescent="0.3">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2:27" ht="15.75" customHeight="1" x14ac:dyDescent="0.3">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2:27" ht="15.75" customHeight="1" x14ac:dyDescent="0.3">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2:27" ht="15.75" customHeight="1" x14ac:dyDescent="0.3">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2:27" ht="15.75" customHeight="1" x14ac:dyDescent="0.3">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2:27" ht="15.75" customHeight="1" x14ac:dyDescent="0.3">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2:27" ht="15.75" customHeight="1" x14ac:dyDescent="0.3">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2:27" ht="15.75" customHeight="1" x14ac:dyDescent="0.3">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2:27" ht="15.75" customHeight="1" x14ac:dyDescent="0.3">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2:27" ht="15.75" customHeight="1" x14ac:dyDescent="0.3">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2:27" ht="15.75" customHeight="1" x14ac:dyDescent="0.3">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2:27" ht="15.75" customHeight="1" x14ac:dyDescent="0.3">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2:27" ht="15.75" customHeight="1" x14ac:dyDescent="0.3">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2:27" ht="15.75" customHeight="1" x14ac:dyDescent="0.3">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2:27" ht="15.75" customHeight="1" x14ac:dyDescent="0.3">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2:27" ht="15.75" customHeight="1" x14ac:dyDescent="0.3">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2:27" ht="15.75" customHeight="1" x14ac:dyDescent="0.3">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2:27" ht="15.75" customHeight="1" x14ac:dyDescent="0.3">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2:27" ht="15.75" customHeight="1" x14ac:dyDescent="0.3">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2:27" ht="15.75" customHeight="1" x14ac:dyDescent="0.3">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2:27" ht="15.75" customHeight="1" x14ac:dyDescent="0.3">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2:27" ht="15.75" customHeight="1" x14ac:dyDescent="0.3">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2:27" ht="15.75" customHeight="1" x14ac:dyDescent="0.3">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2:27" ht="15.75" customHeight="1" x14ac:dyDescent="0.3">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2:27" ht="15.75" customHeight="1" x14ac:dyDescent="0.3">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2:27" ht="15.75" customHeight="1" x14ac:dyDescent="0.3">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2:27" ht="15.75" customHeight="1" x14ac:dyDescent="0.3">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2:27" ht="15.75" customHeight="1" x14ac:dyDescent="0.3">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2:27" ht="15.75" customHeight="1" x14ac:dyDescent="0.3">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2:27" ht="15.75" customHeight="1" x14ac:dyDescent="0.3">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2:27" ht="15.75" customHeight="1" x14ac:dyDescent="0.3">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2:27" ht="15.75" customHeight="1" x14ac:dyDescent="0.3">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2:27" ht="15.75" customHeight="1" x14ac:dyDescent="0.3">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2:27" ht="15.75" customHeight="1" x14ac:dyDescent="0.3">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2:27" ht="15.75" customHeight="1" x14ac:dyDescent="0.3">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2:27" ht="15.75" customHeight="1" x14ac:dyDescent="0.3">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2:27" ht="15.75" customHeight="1" x14ac:dyDescent="0.3">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2:27" ht="15.75" customHeight="1" x14ac:dyDescent="0.3">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2:27" ht="15.75" customHeight="1" x14ac:dyDescent="0.3">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2:27" ht="15.75" customHeight="1" x14ac:dyDescent="0.3">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2:27" ht="15.75" customHeight="1" x14ac:dyDescent="0.3">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2:27" ht="15.75" customHeight="1" x14ac:dyDescent="0.3">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2:27" ht="15.75" customHeight="1" x14ac:dyDescent="0.3">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2:27" ht="15.75" customHeight="1" x14ac:dyDescent="0.3">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2:27" ht="15.75" customHeight="1" x14ac:dyDescent="0.3">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2:27" ht="15.75" customHeight="1" x14ac:dyDescent="0.3">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2:27" ht="15.75" customHeight="1" x14ac:dyDescent="0.3">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2:27" ht="15.75" customHeight="1" x14ac:dyDescent="0.3">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2:27" ht="15.75" customHeight="1" x14ac:dyDescent="0.3">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2:27" ht="15.75" customHeight="1" x14ac:dyDescent="0.3">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2:27" ht="15.75" customHeight="1" x14ac:dyDescent="0.3">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2:27" ht="15.75" customHeight="1" x14ac:dyDescent="0.3">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2:27" ht="15.75" customHeight="1" x14ac:dyDescent="0.3">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2:27" ht="15.75" customHeight="1" x14ac:dyDescent="0.3">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2:27" ht="15.75" customHeight="1" x14ac:dyDescent="0.3">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2:27" ht="15.75" customHeight="1" x14ac:dyDescent="0.3">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2:27" ht="15.75" customHeight="1" x14ac:dyDescent="0.3">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2:27" ht="15.75" customHeight="1" x14ac:dyDescent="0.3">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2:27" ht="15.75" customHeight="1" x14ac:dyDescent="0.3">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2:27" ht="15.75" customHeight="1" x14ac:dyDescent="0.3">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2:27" ht="15.75" customHeight="1" x14ac:dyDescent="0.3">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2:27" ht="15.75" customHeight="1" x14ac:dyDescent="0.3">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2:27" ht="15.75" customHeight="1" x14ac:dyDescent="0.3">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2:27" ht="15.75" customHeight="1" x14ac:dyDescent="0.3">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2:27" ht="15.75" customHeight="1" x14ac:dyDescent="0.3">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2:27" ht="15.75" customHeight="1" x14ac:dyDescent="0.3">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2:27" ht="15.75" customHeight="1" x14ac:dyDescent="0.3">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2:27" ht="15.75" customHeight="1" x14ac:dyDescent="0.3">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2:27" ht="15.75" customHeight="1" x14ac:dyDescent="0.3">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2:27" ht="15.75" customHeight="1" x14ac:dyDescent="0.3">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2:27" ht="15.75" customHeight="1" x14ac:dyDescent="0.3">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2:27" ht="15.75" customHeight="1" x14ac:dyDescent="0.3">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2:27" ht="15.75" customHeight="1" x14ac:dyDescent="0.3">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2:27" ht="15.75" customHeight="1" x14ac:dyDescent="0.3">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2:27" ht="15.75" customHeight="1" x14ac:dyDescent="0.3">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2:27" ht="15.75" customHeight="1" x14ac:dyDescent="0.3">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2:27" ht="15.75" customHeight="1" x14ac:dyDescent="0.3">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2:27" ht="15.75" customHeight="1" x14ac:dyDescent="0.3">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2:27" ht="15.75" customHeight="1" x14ac:dyDescent="0.3">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2:27" ht="15.75" customHeight="1" x14ac:dyDescent="0.3">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2:27" ht="15.75" customHeight="1" x14ac:dyDescent="0.3">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2:27" ht="15.75" customHeight="1" x14ac:dyDescent="0.3">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2:27" ht="15.75" customHeight="1" x14ac:dyDescent="0.3">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2:27" ht="15.75" customHeight="1" x14ac:dyDescent="0.3">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2:27" ht="15.75" customHeight="1" x14ac:dyDescent="0.3">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2:27" ht="15.75" customHeight="1" x14ac:dyDescent="0.3">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2:27" ht="15.75" customHeight="1" x14ac:dyDescent="0.3">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2:27" ht="15.75" customHeight="1" x14ac:dyDescent="0.3">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2:27" ht="15.75" customHeight="1" x14ac:dyDescent="0.3">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2:27" ht="15.75" customHeight="1" x14ac:dyDescent="0.3">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2:27" ht="15.75" customHeight="1" x14ac:dyDescent="0.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2:27" ht="15.75" customHeight="1" x14ac:dyDescent="0.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2:27" ht="15.75" customHeight="1" x14ac:dyDescent="0.3">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2:27" ht="15.75" customHeight="1" x14ac:dyDescent="0.3">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2:27" ht="15.75" customHeight="1" x14ac:dyDescent="0.3">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row r="1005" spans="2:27" ht="15.75" customHeight="1" x14ac:dyDescent="0.3">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row>
    <row r="1006" spans="2:27" ht="15.75" customHeight="1" x14ac:dyDescent="0.3">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row>
    <row r="1007" spans="2:27" ht="15.75" customHeight="1" x14ac:dyDescent="0.3">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row>
    <row r="1008" spans="2:27" ht="15.75" customHeight="1" x14ac:dyDescent="0.3">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row>
    <row r="1009" spans="2:27" ht="15.75" customHeight="1" x14ac:dyDescent="0.3">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row>
    <row r="1010" spans="2:27" ht="15.75" customHeight="1" x14ac:dyDescent="0.3">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row>
  </sheetData>
  <mergeCells count="215">
    <mergeCell ref="AA37:XFD37"/>
    <mergeCell ref="B44:Z44"/>
    <mergeCell ref="B49:Z49"/>
    <mergeCell ref="V29:W30"/>
    <mergeCell ref="T53:Z71"/>
    <mergeCell ref="X35:Z36"/>
    <mergeCell ref="X38:Z39"/>
    <mergeCell ref="X40:Z41"/>
    <mergeCell ref="X42:Z43"/>
    <mergeCell ref="X45:Z46"/>
    <mergeCell ref="X47:Z48"/>
    <mergeCell ref="X50:Z51"/>
    <mergeCell ref="C70:E70"/>
    <mergeCell ref="B63:B70"/>
    <mergeCell ref="D47:D48"/>
    <mergeCell ref="E47:E48"/>
    <mergeCell ref="F47:F48"/>
    <mergeCell ref="B50:B51"/>
    <mergeCell ref="C50:C51"/>
    <mergeCell ref="D50:D51"/>
    <mergeCell ref="E50:E51"/>
    <mergeCell ref="F50:F51"/>
    <mergeCell ref="C53:C54"/>
    <mergeCell ref="D53:D54"/>
    <mergeCell ref="F45:F46"/>
    <mergeCell ref="B45:B46"/>
    <mergeCell ref="B19:Z19"/>
    <mergeCell ref="B28:Z28"/>
    <mergeCell ref="X29:Z30"/>
    <mergeCell ref="X31:Z32"/>
    <mergeCell ref="B37:Y37"/>
    <mergeCell ref="T47:U48"/>
    <mergeCell ref="T50:U51"/>
    <mergeCell ref="V31:W32"/>
    <mergeCell ref="V35:W36"/>
    <mergeCell ref="V38:W39"/>
    <mergeCell ref="V40:W41"/>
    <mergeCell ref="V42:W43"/>
    <mergeCell ref="V45:W46"/>
    <mergeCell ref="V47:W48"/>
    <mergeCell ref="V50:W51"/>
    <mergeCell ref="T29:U30"/>
    <mergeCell ref="T31:U32"/>
    <mergeCell ref="T35:U36"/>
    <mergeCell ref="T38:U39"/>
    <mergeCell ref="T40:U41"/>
    <mergeCell ref="T42:U43"/>
    <mergeCell ref="T45:U46"/>
    <mergeCell ref="C40:C41"/>
    <mergeCell ref="D40:D41"/>
    <mergeCell ref="E40:E41"/>
    <mergeCell ref="F40:F41"/>
    <mergeCell ref="B40:B41"/>
    <mergeCell ref="B38:B39"/>
    <mergeCell ref="C42:C43"/>
    <mergeCell ref="D42:D43"/>
    <mergeCell ref="E42:E43"/>
    <mergeCell ref="F42:F43"/>
    <mergeCell ref="B42:B43"/>
    <mergeCell ref="E31:E32"/>
    <mergeCell ref="F31:F32"/>
    <mergeCell ref="B29:B30"/>
    <mergeCell ref="B31:B32"/>
    <mergeCell ref="B33:B34"/>
    <mergeCell ref="C33:C34"/>
    <mergeCell ref="D33:D34"/>
    <mergeCell ref="E33:E34"/>
    <mergeCell ref="F38:F39"/>
    <mergeCell ref="E87:E89"/>
    <mergeCell ref="B89:C89"/>
    <mergeCell ref="B90:C90"/>
    <mergeCell ref="C29:C30"/>
    <mergeCell ref="D29:D30"/>
    <mergeCell ref="E29:E30"/>
    <mergeCell ref="C38:C39"/>
    <mergeCell ref="D38:D39"/>
    <mergeCell ref="E38:E39"/>
    <mergeCell ref="C45:C46"/>
    <mergeCell ref="D45:D46"/>
    <mergeCell ref="E45:E46"/>
    <mergeCell ref="B47:B48"/>
    <mergeCell ref="C47:C48"/>
    <mergeCell ref="B52:Z52"/>
    <mergeCell ref="F33:F34"/>
    <mergeCell ref="C35:C36"/>
    <mergeCell ref="B35:B36"/>
    <mergeCell ref="D35:D36"/>
    <mergeCell ref="E35:E36"/>
    <mergeCell ref="F35:F36"/>
    <mergeCell ref="F29:F30"/>
    <mergeCell ref="C31:C32"/>
    <mergeCell ref="D31:D32"/>
    <mergeCell ref="F53:Q53"/>
    <mergeCell ref="R53:R54"/>
    <mergeCell ref="S53:S54"/>
    <mergeCell ref="C62:E62"/>
    <mergeCell ref="B55:B62"/>
    <mergeCell ref="B53:B54"/>
    <mergeCell ref="E83:E85"/>
    <mergeCell ref="R11:T11"/>
    <mergeCell ref="D12:I12"/>
    <mergeCell ref="K12:L12"/>
    <mergeCell ref="B11:C13"/>
    <mergeCell ref="D13:I13"/>
    <mergeCell ref="K13:L13"/>
    <mergeCell ref="K11:L11"/>
    <mergeCell ref="M11:N11"/>
    <mergeCell ref="O11:Q11"/>
    <mergeCell ref="E53:E54"/>
    <mergeCell ref="C58:E58"/>
    <mergeCell ref="C66:E66"/>
    <mergeCell ref="C71:E71"/>
    <mergeCell ref="O14:R14"/>
    <mergeCell ref="D26:D27"/>
    <mergeCell ref="E22:E23"/>
    <mergeCell ref="F22:F23"/>
    <mergeCell ref="T33:U34"/>
    <mergeCell ref="V33:W34"/>
    <mergeCell ref="X33:Z34"/>
    <mergeCell ref="V24:W25"/>
    <mergeCell ref="X24:Z25"/>
    <mergeCell ref="T26:U27"/>
    <mergeCell ref="V26:W27"/>
    <mergeCell ref="X26:Z27"/>
    <mergeCell ref="T17:U18"/>
    <mergeCell ref="V17:W18"/>
    <mergeCell ref="T20:U21"/>
    <mergeCell ref="V20:W21"/>
    <mergeCell ref="X20:Z21"/>
    <mergeCell ref="V22:W23"/>
    <mergeCell ref="C24:C25"/>
    <mergeCell ref="D24:D25"/>
    <mergeCell ref="C26:C27"/>
    <mergeCell ref="E24:E25"/>
    <mergeCell ref="F24:F25"/>
    <mergeCell ref="E26:E27"/>
    <mergeCell ref="F26:F27"/>
    <mergeCell ref="S14:Z14"/>
    <mergeCell ref="B16:Z16"/>
    <mergeCell ref="C17:C18"/>
    <mergeCell ref="D17:D18"/>
    <mergeCell ref="E17:E18"/>
    <mergeCell ref="F17:F18"/>
    <mergeCell ref="B91:Z91"/>
    <mergeCell ref="B73:Z73"/>
    <mergeCell ref="F75:Z77"/>
    <mergeCell ref="F78:Z78"/>
    <mergeCell ref="F79:Z81"/>
    <mergeCell ref="F82:Z82"/>
    <mergeCell ref="F83:Z85"/>
    <mergeCell ref="B80:C80"/>
    <mergeCell ref="B81:C81"/>
    <mergeCell ref="B82:C82"/>
    <mergeCell ref="E75:E77"/>
    <mergeCell ref="B76:C76"/>
    <mergeCell ref="B77:C77"/>
    <mergeCell ref="B74:E74"/>
    <mergeCell ref="B75:C75"/>
    <mergeCell ref="F86:Z86"/>
    <mergeCell ref="F87:Z89"/>
    <mergeCell ref="B88:C88"/>
    <mergeCell ref="F90:Z90"/>
    <mergeCell ref="B83:C83"/>
    <mergeCell ref="B84:C84"/>
    <mergeCell ref="B85:C85"/>
    <mergeCell ref="B86:C86"/>
    <mergeCell ref="B87:C87"/>
    <mergeCell ref="B78:C78"/>
    <mergeCell ref="B79:C79"/>
    <mergeCell ref="E79:E81"/>
    <mergeCell ref="G17:S17"/>
    <mergeCell ref="X17:Z18"/>
    <mergeCell ref="B14:C14"/>
    <mergeCell ref="D14:N14"/>
    <mergeCell ref="M13:N13"/>
    <mergeCell ref="O13:T13"/>
    <mergeCell ref="U13:Z13"/>
    <mergeCell ref="X22:Z23"/>
    <mergeCell ref="T22:U23"/>
    <mergeCell ref="T24:U25"/>
    <mergeCell ref="B17:B18"/>
    <mergeCell ref="B20:B21"/>
    <mergeCell ref="C20:C21"/>
    <mergeCell ref="D20:D21"/>
    <mergeCell ref="E20:E21"/>
    <mergeCell ref="F20:F21"/>
    <mergeCell ref="B22:B23"/>
    <mergeCell ref="B26:B27"/>
    <mergeCell ref="C22:C23"/>
    <mergeCell ref="D22:D23"/>
    <mergeCell ref="B24:B25"/>
    <mergeCell ref="V4:W4"/>
    <mergeCell ref="X4:Z4"/>
    <mergeCell ref="V5:W5"/>
    <mergeCell ref="X5:Z5"/>
    <mergeCell ref="B2:C5"/>
    <mergeCell ref="D2:U2"/>
    <mergeCell ref="V2:W2"/>
    <mergeCell ref="X2:Z2"/>
    <mergeCell ref="D3:U5"/>
    <mergeCell ref="V3:W3"/>
    <mergeCell ref="X3:Z3"/>
    <mergeCell ref="B7:C7"/>
    <mergeCell ref="D7:E7"/>
    <mergeCell ref="F7:Z7"/>
    <mergeCell ref="B8:C8"/>
    <mergeCell ref="D8:Z8"/>
    <mergeCell ref="D10:Z10"/>
    <mergeCell ref="R12:Z12"/>
    <mergeCell ref="M12:N12"/>
    <mergeCell ref="O12:Q12"/>
    <mergeCell ref="B10:C10"/>
    <mergeCell ref="U11:W11"/>
    <mergeCell ref="Y11:Z11"/>
    <mergeCell ref="D11:I11"/>
  </mergeCells>
  <pageMargins left="0.7" right="0.7" top="0.75" bottom="0.75" header="0" footer="0"/>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14999847407452621"/>
  </sheetPr>
  <dimension ref="B2:AA980"/>
  <sheetViews>
    <sheetView showGridLines="0" zoomScale="40" zoomScaleNormal="40" workbookViewId="0">
      <selection activeCell="X2" sqref="X2:Z2"/>
    </sheetView>
  </sheetViews>
  <sheetFormatPr baseColWidth="10" defaultColWidth="14.44140625" defaultRowHeight="14.4" x14ac:dyDescent="0.3"/>
  <cols>
    <col min="1" max="1" width="21.44140625" customWidth="1"/>
    <col min="2" max="2" width="9.44140625" customWidth="1"/>
    <col min="3" max="3" width="62.5546875" customWidth="1"/>
    <col min="4" max="4" width="33.33203125" customWidth="1"/>
    <col min="5" max="5" width="35.5546875" customWidth="1"/>
    <col min="6" max="21" width="23.6640625" customWidth="1"/>
    <col min="22" max="22" width="15.44140625" customWidth="1"/>
    <col min="23" max="23" width="17.5546875" customWidth="1"/>
    <col min="24" max="24" width="16.6640625" customWidth="1"/>
    <col min="25" max="25" width="19.6640625" customWidth="1"/>
    <col min="26" max="26" width="10.6640625" customWidth="1"/>
  </cols>
  <sheetData>
    <row r="2" spans="2:27" ht="34.5" customHeight="1" x14ac:dyDescent="0.3">
      <c r="B2" s="586"/>
      <c r="C2" s="587"/>
      <c r="D2" s="591" t="s">
        <v>111</v>
      </c>
      <c r="E2" s="522"/>
      <c r="F2" s="522"/>
      <c r="G2" s="522"/>
      <c r="H2" s="522"/>
      <c r="I2" s="522"/>
      <c r="J2" s="522"/>
      <c r="K2" s="522"/>
      <c r="L2" s="522"/>
      <c r="M2" s="522"/>
      <c r="N2" s="522"/>
      <c r="O2" s="522"/>
      <c r="P2" s="522"/>
      <c r="Q2" s="522"/>
      <c r="R2" s="522"/>
      <c r="S2" s="522"/>
      <c r="T2" s="522"/>
      <c r="U2" s="523"/>
      <c r="V2" s="387" t="s">
        <v>2</v>
      </c>
      <c r="W2" s="388"/>
      <c r="X2" s="394" t="s">
        <v>168</v>
      </c>
      <c r="Y2" s="390"/>
      <c r="Z2" s="390"/>
      <c r="AA2" s="1"/>
    </row>
    <row r="3" spans="2:27" ht="34.5" customHeight="1" x14ac:dyDescent="0.3">
      <c r="B3" s="588"/>
      <c r="C3" s="453"/>
      <c r="D3" s="395" t="s">
        <v>158</v>
      </c>
      <c r="E3" s="639"/>
      <c r="F3" s="639"/>
      <c r="G3" s="639"/>
      <c r="H3" s="639"/>
      <c r="I3" s="639"/>
      <c r="J3" s="639"/>
      <c r="K3" s="639"/>
      <c r="L3" s="639"/>
      <c r="M3" s="639"/>
      <c r="N3" s="639"/>
      <c r="O3" s="639"/>
      <c r="P3" s="639"/>
      <c r="Q3" s="639"/>
      <c r="R3" s="639"/>
      <c r="S3" s="639"/>
      <c r="T3" s="639"/>
      <c r="U3" s="640"/>
      <c r="V3" s="387" t="s">
        <v>5</v>
      </c>
      <c r="W3" s="388"/>
      <c r="X3" s="394">
        <v>2</v>
      </c>
      <c r="Y3" s="390"/>
      <c r="Z3" s="390"/>
      <c r="AA3" s="1"/>
    </row>
    <row r="4" spans="2:27" ht="34.5" customHeight="1" x14ac:dyDescent="0.3">
      <c r="B4" s="588"/>
      <c r="C4" s="453"/>
      <c r="D4" s="641"/>
      <c r="E4" s="642"/>
      <c r="F4" s="642"/>
      <c r="G4" s="642"/>
      <c r="H4" s="642"/>
      <c r="I4" s="642"/>
      <c r="J4" s="642"/>
      <c r="K4" s="642"/>
      <c r="L4" s="642"/>
      <c r="M4" s="642"/>
      <c r="N4" s="642"/>
      <c r="O4" s="642"/>
      <c r="P4" s="642"/>
      <c r="Q4" s="642"/>
      <c r="R4" s="642"/>
      <c r="S4" s="642"/>
      <c r="T4" s="642"/>
      <c r="U4" s="640"/>
      <c r="V4" s="387" t="s">
        <v>6</v>
      </c>
      <c r="W4" s="388"/>
      <c r="X4" s="444">
        <v>46169</v>
      </c>
      <c r="Y4" s="390"/>
      <c r="Z4" s="390"/>
      <c r="AA4" s="1"/>
    </row>
    <row r="5" spans="2:27" ht="34.5" customHeight="1" x14ac:dyDescent="0.3">
      <c r="B5" s="589"/>
      <c r="C5" s="590"/>
      <c r="D5" s="643"/>
      <c r="E5" s="644"/>
      <c r="F5" s="644"/>
      <c r="G5" s="644"/>
      <c r="H5" s="644"/>
      <c r="I5" s="644"/>
      <c r="J5" s="644"/>
      <c r="K5" s="644"/>
      <c r="L5" s="644"/>
      <c r="M5" s="644"/>
      <c r="N5" s="644"/>
      <c r="O5" s="644"/>
      <c r="P5" s="644"/>
      <c r="Q5" s="644"/>
      <c r="R5" s="644"/>
      <c r="S5" s="644"/>
      <c r="T5" s="644"/>
      <c r="U5" s="645"/>
      <c r="V5" s="387" t="s">
        <v>8</v>
      </c>
      <c r="W5" s="388"/>
      <c r="X5" s="389" t="s">
        <v>159</v>
      </c>
      <c r="Y5" s="390"/>
      <c r="Z5" s="390"/>
      <c r="AA5" s="1"/>
    </row>
    <row r="6" spans="2:27" ht="8.25" customHeight="1" thickBot="1" x14ac:dyDescent="0.35">
      <c r="B6" s="42"/>
      <c r="C6" s="42"/>
      <c r="D6" s="42"/>
      <c r="E6" s="42"/>
      <c r="F6" s="42"/>
      <c r="G6" s="42"/>
      <c r="H6" s="42"/>
      <c r="I6" s="42"/>
      <c r="J6" s="42"/>
      <c r="K6" s="42"/>
      <c r="L6" s="42"/>
      <c r="M6" s="42"/>
      <c r="N6" s="42"/>
      <c r="O6" s="42"/>
      <c r="P6" s="42"/>
      <c r="Q6" s="42"/>
      <c r="R6" s="42"/>
      <c r="S6" s="42"/>
      <c r="T6" s="42"/>
      <c r="U6" s="42"/>
      <c r="V6" s="42"/>
      <c r="W6" s="42"/>
      <c r="X6" s="42"/>
      <c r="Y6" s="42"/>
      <c r="Z6" s="42"/>
      <c r="AA6" s="1"/>
    </row>
    <row r="7" spans="2:27" ht="39.75" customHeight="1" thickBot="1" x14ac:dyDescent="0.35">
      <c r="B7" s="374" t="s">
        <v>12</v>
      </c>
      <c r="C7" s="305"/>
      <c r="D7" s="375"/>
      <c r="E7" s="322"/>
      <c r="F7" s="551"/>
      <c r="G7" s="336"/>
      <c r="H7" s="336"/>
      <c r="I7" s="336"/>
      <c r="J7" s="336"/>
      <c r="K7" s="336"/>
      <c r="L7" s="336"/>
      <c r="M7" s="336"/>
      <c r="N7" s="336"/>
      <c r="O7" s="336"/>
      <c r="P7" s="336"/>
      <c r="Q7" s="336"/>
      <c r="R7" s="336"/>
      <c r="S7" s="336"/>
      <c r="T7" s="336"/>
      <c r="U7" s="336"/>
      <c r="V7" s="336"/>
      <c r="W7" s="336"/>
      <c r="X7" s="336"/>
      <c r="Y7" s="336"/>
      <c r="Z7" s="458"/>
      <c r="AA7" s="1"/>
    </row>
    <row r="8" spans="2:27" ht="39.75" customHeight="1" thickBot="1" x14ac:dyDescent="0.35">
      <c r="B8" s="374" t="s">
        <v>13</v>
      </c>
      <c r="C8" s="305"/>
      <c r="D8" s="321"/>
      <c r="E8" s="322"/>
      <c r="F8" s="322"/>
      <c r="G8" s="322"/>
      <c r="H8" s="322"/>
      <c r="I8" s="322"/>
      <c r="J8" s="322"/>
      <c r="K8" s="322"/>
      <c r="L8" s="322"/>
      <c r="M8" s="322"/>
      <c r="N8" s="322"/>
      <c r="O8" s="322"/>
      <c r="P8" s="322"/>
      <c r="Q8" s="322"/>
      <c r="R8" s="322"/>
      <c r="S8" s="322"/>
      <c r="T8" s="322"/>
      <c r="U8" s="322"/>
      <c r="V8" s="322"/>
      <c r="W8" s="322"/>
      <c r="X8" s="322"/>
      <c r="Y8" s="322"/>
      <c r="Z8" s="323"/>
      <c r="AA8" s="1"/>
    </row>
    <row r="9" spans="2:27" ht="21.6" thickBot="1" x14ac:dyDescent="0.35">
      <c r="B9" s="42"/>
      <c r="C9" s="42"/>
      <c r="D9" s="42"/>
      <c r="E9" s="42"/>
      <c r="F9" s="42"/>
      <c r="G9" s="42"/>
      <c r="H9" s="42"/>
      <c r="I9" s="42"/>
      <c r="J9" s="42"/>
      <c r="K9" s="42"/>
      <c r="L9" s="42"/>
      <c r="M9" s="42"/>
      <c r="N9" s="42"/>
      <c r="O9" s="42"/>
      <c r="P9" s="42"/>
      <c r="Q9" s="42"/>
      <c r="R9" s="42"/>
      <c r="S9" s="42"/>
      <c r="T9" s="42"/>
      <c r="U9" s="42"/>
      <c r="V9" s="42"/>
      <c r="W9" s="42"/>
      <c r="X9" s="42"/>
      <c r="Y9" s="42"/>
      <c r="Z9" s="42"/>
      <c r="AA9" s="1"/>
    </row>
    <row r="10" spans="2:27" ht="60.75" customHeight="1" thickBot="1" x14ac:dyDescent="0.35">
      <c r="B10" s="560" t="s">
        <v>14</v>
      </c>
      <c r="C10" s="561"/>
      <c r="D10" s="325"/>
      <c r="E10" s="326"/>
      <c r="F10" s="326"/>
      <c r="G10" s="326"/>
      <c r="H10" s="326"/>
      <c r="I10" s="326"/>
      <c r="J10" s="326"/>
      <c r="K10" s="326"/>
      <c r="L10" s="326"/>
      <c r="M10" s="326"/>
      <c r="N10" s="326"/>
      <c r="O10" s="326"/>
      <c r="P10" s="326"/>
      <c r="Q10" s="326"/>
      <c r="R10" s="326"/>
      <c r="S10" s="326"/>
      <c r="T10" s="326"/>
      <c r="U10" s="326"/>
      <c r="V10" s="326"/>
      <c r="W10" s="326"/>
      <c r="X10" s="326"/>
      <c r="Y10" s="326"/>
      <c r="Z10" s="327"/>
      <c r="AA10" s="1"/>
    </row>
    <row r="11" spans="2:27" ht="104.25" customHeight="1" thickBot="1" x14ac:dyDescent="0.35">
      <c r="B11" s="553" t="s">
        <v>15</v>
      </c>
      <c r="C11" s="554"/>
      <c r="D11" s="328"/>
      <c r="E11" s="322"/>
      <c r="F11" s="322"/>
      <c r="G11" s="322"/>
      <c r="H11" s="322"/>
      <c r="I11" s="322"/>
      <c r="J11" s="136" t="s">
        <v>16</v>
      </c>
      <c r="K11" s="332"/>
      <c r="L11" s="562"/>
      <c r="M11" s="329" t="s">
        <v>17</v>
      </c>
      <c r="N11" s="552"/>
      <c r="O11" s="604"/>
      <c r="P11" s="322"/>
      <c r="Q11" s="322"/>
      <c r="R11" s="335" t="s">
        <v>18</v>
      </c>
      <c r="S11" s="336"/>
      <c r="T11" s="330"/>
      <c r="U11" s="563"/>
      <c r="V11" s="322"/>
      <c r="W11" s="564"/>
      <c r="X11" s="139" t="s">
        <v>19</v>
      </c>
      <c r="Y11" s="568" t="e">
        <f>R41</f>
        <v>#DIV/0!</v>
      </c>
      <c r="Z11" s="323"/>
      <c r="AA11" s="1"/>
    </row>
    <row r="12" spans="2:27" ht="104.25" customHeight="1" thickBot="1" x14ac:dyDescent="0.35">
      <c r="B12" s="646"/>
      <c r="C12" s="379"/>
      <c r="D12" s="328"/>
      <c r="E12" s="322"/>
      <c r="F12" s="322"/>
      <c r="G12" s="322"/>
      <c r="H12" s="322"/>
      <c r="I12" s="323"/>
      <c r="J12" s="136" t="s">
        <v>16</v>
      </c>
      <c r="K12" s="647"/>
      <c r="L12" s="648"/>
      <c r="M12" s="329" t="s">
        <v>17</v>
      </c>
      <c r="N12" s="552"/>
      <c r="O12" s="533"/>
      <c r="P12" s="649"/>
      <c r="Q12" s="650"/>
      <c r="R12" s="137"/>
      <c r="S12" s="138"/>
      <c r="T12" s="138"/>
      <c r="U12" s="101"/>
      <c r="V12" s="99"/>
      <c r="W12" s="99"/>
      <c r="X12" s="259"/>
      <c r="Y12" s="102"/>
      <c r="Z12" s="100"/>
      <c r="AA12" s="1"/>
    </row>
    <row r="13" spans="2:27" ht="87" customHeight="1" thickBot="1" x14ac:dyDescent="0.35">
      <c r="B13" s="378"/>
      <c r="C13" s="379"/>
      <c r="D13" s="328"/>
      <c r="E13" s="322"/>
      <c r="F13" s="322"/>
      <c r="G13" s="322"/>
      <c r="H13" s="322"/>
      <c r="I13" s="323"/>
      <c r="J13" s="136" t="s">
        <v>16</v>
      </c>
      <c r="K13" s="332"/>
      <c r="L13" s="333"/>
      <c r="M13" s="329" t="s">
        <v>17</v>
      </c>
      <c r="N13" s="583"/>
      <c r="O13" s="340"/>
      <c r="P13" s="322"/>
      <c r="Q13" s="323"/>
      <c r="R13" s="331" t="s">
        <v>20</v>
      </c>
      <c r="S13" s="322"/>
      <c r="T13" s="322"/>
      <c r="U13" s="322"/>
      <c r="V13" s="322"/>
      <c r="W13" s="322"/>
      <c r="X13" s="322"/>
      <c r="Y13" s="322"/>
      <c r="Z13" s="323"/>
      <c r="AA13" s="1"/>
    </row>
    <row r="14" spans="2:27" ht="60.75" customHeight="1" thickBot="1" x14ac:dyDescent="0.35">
      <c r="B14" s="651" t="s">
        <v>21</v>
      </c>
      <c r="C14" s="652"/>
      <c r="D14" s="653"/>
      <c r="E14" s="322"/>
      <c r="F14" s="322"/>
      <c r="G14" s="322"/>
      <c r="H14" s="322"/>
      <c r="I14" s="322"/>
      <c r="J14" s="322"/>
      <c r="K14" s="322"/>
      <c r="L14" s="322"/>
      <c r="M14" s="322"/>
      <c r="N14" s="322"/>
      <c r="O14" s="335" t="s">
        <v>22</v>
      </c>
      <c r="P14" s="336"/>
      <c r="Q14" s="336"/>
      <c r="R14" s="458"/>
      <c r="S14" s="524"/>
      <c r="T14" s="322"/>
      <c r="U14" s="322"/>
      <c r="V14" s="322"/>
      <c r="W14" s="322"/>
      <c r="X14" s="322"/>
      <c r="Y14" s="322"/>
      <c r="Z14" s="323"/>
      <c r="AA14" s="1"/>
    </row>
    <row r="15" spans="2:27" ht="7.5" customHeight="1" thickBot="1" x14ac:dyDescent="0.35">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1"/>
    </row>
    <row r="16" spans="2:27" ht="39.75" customHeight="1" thickBot="1" x14ac:dyDescent="0.35">
      <c r="B16" s="457" t="s">
        <v>23</v>
      </c>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458"/>
      <c r="AA16" s="1"/>
    </row>
    <row r="17" spans="2:27" ht="47.25" customHeight="1" thickBot="1" x14ac:dyDescent="0.35">
      <c r="B17" s="654" t="s">
        <v>24</v>
      </c>
      <c r="C17" s="402" t="s">
        <v>25</v>
      </c>
      <c r="D17" s="352" t="s">
        <v>26</v>
      </c>
      <c r="E17" s="352" t="s">
        <v>27</v>
      </c>
      <c r="F17" s="352" t="s">
        <v>28</v>
      </c>
      <c r="G17" s="382" t="s">
        <v>29</v>
      </c>
      <c r="H17" s="336"/>
      <c r="I17" s="336"/>
      <c r="J17" s="336"/>
      <c r="K17" s="336"/>
      <c r="L17" s="336"/>
      <c r="M17" s="336"/>
      <c r="N17" s="336"/>
      <c r="O17" s="336"/>
      <c r="P17" s="336"/>
      <c r="Q17" s="336"/>
      <c r="R17" s="336"/>
      <c r="S17" s="330"/>
      <c r="T17" s="383" t="s">
        <v>30</v>
      </c>
      <c r="U17" s="357"/>
      <c r="V17" s="384" t="s">
        <v>31</v>
      </c>
      <c r="W17" s="377"/>
      <c r="X17" s="386" t="s">
        <v>32</v>
      </c>
      <c r="Y17" s="377"/>
      <c r="Z17" s="357"/>
      <c r="AA17" s="1"/>
    </row>
    <row r="18" spans="2:27" ht="34.5" customHeight="1" thickBot="1" x14ac:dyDescent="0.35">
      <c r="B18" s="655"/>
      <c r="C18" s="353"/>
      <c r="D18" s="353"/>
      <c r="E18" s="353"/>
      <c r="F18" s="353"/>
      <c r="G18" s="141" t="s">
        <v>33</v>
      </c>
      <c r="H18" s="142" t="s">
        <v>34</v>
      </c>
      <c r="I18" s="143" t="s">
        <v>35</v>
      </c>
      <c r="J18" s="143" t="s">
        <v>36</v>
      </c>
      <c r="K18" s="143" t="s">
        <v>37</v>
      </c>
      <c r="L18" s="143" t="s">
        <v>38</v>
      </c>
      <c r="M18" s="143" t="s">
        <v>39</v>
      </c>
      <c r="N18" s="143" t="s">
        <v>40</v>
      </c>
      <c r="O18" s="143" t="s">
        <v>41</v>
      </c>
      <c r="P18" s="143" t="s">
        <v>42</v>
      </c>
      <c r="Q18" s="143" t="s">
        <v>43</v>
      </c>
      <c r="R18" s="143" t="s">
        <v>44</v>
      </c>
      <c r="S18" s="144" t="s">
        <v>45</v>
      </c>
      <c r="T18" s="358"/>
      <c r="U18" s="349"/>
      <c r="V18" s="378"/>
      <c r="W18" s="385"/>
      <c r="X18" s="380"/>
      <c r="Y18" s="348"/>
      <c r="Z18" s="349"/>
      <c r="AA18" s="1"/>
    </row>
    <row r="19" spans="2:27" ht="89.25" customHeight="1" x14ac:dyDescent="0.3">
      <c r="B19" s="514">
        <v>1</v>
      </c>
      <c r="C19" s="510"/>
      <c r="D19" s="509"/>
      <c r="E19" s="509"/>
      <c r="F19" s="508"/>
      <c r="G19" s="147" t="s">
        <v>46</v>
      </c>
      <c r="H19" s="2"/>
      <c r="I19" s="3"/>
      <c r="J19" s="3"/>
      <c r="K19" s="3"/>
      <c r="L19" s="3"/>
      <c r="M19" s="3"/>
      <c r="N19" s="3"/>
      <c r="O19" s="3"/>
      <c r="P19" s="3"/>
      <c r="Q19" s="3"/>
      <c r="R19" s="3"/>
      <c r="S19" s="4"/>
      <c r="T19" s="356" t="s">
        <v>160</v>
      </c>
      <c r="U19" s="357"/>
      <c r="V19" s="341"/>
      <c r="W19" s="327"/>
      <c r="X19" s="344"/>
      <c r="Y19" s="326"/>
      <c r="Z19" s="327"/>
      <c r="AA19" s="1"/>
    </row>
    <row r="20" spans="2:27" ht="82.5" customHeight="1" thickBot="1" x14ac:dyDescent="0.35">
      <c r="B20" s="434"/>
      <c r="C20" s="434"/>
      <c r="D20" s="434"/>
      <c r="E20" s="434"/>
      <c r="F20" s="434"/>
      <c r="G20" s="148" t="s">
        <v>48</v>
      </c>
      <c r="H20" s="5"/>
      <c r="I20" s="6"/>
      <c r="J20" s="6"/>
      <c r="K20" s="6"/>
      <c r="L20" s="6"/>
      <c r="M20" s="6"/>
      <c r="N20" s="6"/>
      <c r="O20" s="6"/>
      <c r="P20" s="6"/>
      <c r="Q20" s="6"/>
      <c r="R20" s="6"/>
      <c r="S20" s="82"/>
      <c r="T20" s="358"/>
      <c r="U20" s="349"/>
      <c r="V20" s="342"/>
      <c r="W20" s="343"/>
      <c r="X20" s="342"/>
      <c r="Y20" s="345"/>
      <c r="Z20" s="343"/>
      <c r="AA20" s="1"/>
    </row>
    <row r="21" spans="2:27" ht="89.25" customHeight="1" x14ac:dyDescent="0.3">
      <c r="B21" s="514">
        <v>2</v>
      </c>
      <c r="C21" s="510"/>
      <c r="D21" s="509"/>
      <c r="E21" s="509"/>
      <c r="F21" s="508"/>
      <c r="G21" s="147" t="s">
        <v>46</v>
      </c>
      <c r="H21" s="2"/>
      <c r="I21" s="3"/>
      <c r="J21" s="3"/>
      <c r="K21" s="3"/>
      <c r="L21" s="3"/>
      <c r="M21" s="3"/>
      <c r="N21" s="3"/>
      <c r="O21" s="3"/>
      <c r="P21" s="3"/>
      <c r="Q21" s="3"/>
      <c r="R21" s="3"/>
      <c r="S21" s="4"/>
      <c r="T21" s="356" t="s">
        <v>160</v>
      </c>
      <c r="U21" s="357"/>
      <c r="V21" s="341"/>
      <c r="W21" s="327"/>
      <c r="X21" s="344"/>
      <c r="Y21" s="326"/>
      <c r="Z21" s="327"/>
      <c r="AA21" s="1"/>
    </row>
    <row r="22" spans="2:27" ht="125.25" customHeight="1" thickBot="1" x14ac:dyDescent="0.35">
      <c r="B22" s="434"/>
      <c r="C22" s="434"/>
      <c r="D22" s="434"/>
      <c r="E22" s="434"/>
      <c r="F22" s="434"/>
      <c r="G22" s="148" t="s">
        <v>48</v>
      </c>
      <c r="H22" s="5"/>
      <c r="I22" s="6"/>
      <c r="J22" s="6"/>
      <c r="K22" s="6"/>
      <c r="L22" s="6"/>
      <c r="M22" s="6"/>
      <c r="N22" s="6"/>
      <c r="O22" s="6"/>
      <c r="P22" s="6"/>
      <c r="Q22" s="6"/>
      <c r="R22" s="6"/>
      <c r="S22" s="82"/>
      <c r="T22" s="358"/>
      <c r="U22" s="349"/>
      <c r="V22" s="342"/>
      <c r="W22" s="343"/>
      <c r="X22" s="342"/>
      <c r="Y22" s="345"/>
      <c r="Z22" s="343"/>
      <c r="AA22" s="1"/>
    </row>
    <row r="23" spans="2:27" ht="89.25" customHeight="1" x14ac:dyDescent="0.3">
      <c r="B23" s="514">
        <v>3</v>
      </c>
      <c r="C23" s="510"/>
      <c r="D23" s="509"/>
      <c r="E23" s="509"/>
      <c r="F23" s="508"/>
      <c r="G23" s="147" t="s">
        <v>46</v>
      </c>
      <c r="H23" s="2"/>
      <c r="I23" s="3"/>
      <c r="J23" s="3"/>
      <c r="K23" s="3"/>
      <c r="L23" s="3"/>
      <c r="M23" s="3"/>
      <c r="N23" s="3"/>
      <c r="O23" s="3"/>
      <c r="P23" s="3"/>
      <c r="Q23" s="3"/>
      <c r="R23" s="3"/>
      <c r="S23" s="4"/>
      <c r="T23" s="356" t="s">
        <v>160</v>
      </c>
      <c r="U23" s="357"/>
      <c r="V23" s="341"/>
      <c r="W23" s="327"/>
      <c r="X23" s="344"/>
      <c r="Y23" s="326"/>
      <c r="Z23" s="327"/>
      <c r="AA23" s="1"/>
    </row>
    <row r="24" spans="2:27" ht="82.5" customHeight="1" thickBot="1" x14ac:dyDescent="0.35">
      <c r="B24" s="434"/>
      <c r="C24" s="434"/>
      <c r="D24" s="434"/>
      <c r="E24" s="434"/>
      <c r="F24" s="434"/>
      <c r="G24" s="148" t="s">
        <v>48</v>
      </c>
      <c r="H24" s="5"/>
      <c r="I24" s="6"/>
      <c r="J24" s="6"/>
      <c r="K24" s="6"/>
      <c r="L24" s="6"/>
      <c r="M24" s="6"/>
      <c r="N24" s="6"/>
      <c r="O24" s="6"/>
      <c r="P24" s="6"/>
      <c r="Q24" s="6"/>
      <c r="R24" s="6"/>
      <c r="S24" s="82"/>
      <c r="T24" s="358"/>
      <c r="U24" s="349"/>
      <c r="V24" s="342"/>
      <c r="W24" s="343"/>
      <c r="X24" s="342"/>
      <c r="Y24" s="345"/>
      <c r="Z24" s="343"/>
      <c r="AA24" s="1"/>
    </row>
    <row r="25" spans="2:27" ht="89.25" customHeight="1" x14ac:dyDescent="0.3">
      <c r="B25" s="514">
        <v>4</v>
      </c>
      <c r="C25" s="510"/>
      <c r="D25" s="509"/>
      <c r="E25" s="509"/>
      <c r="F25" s="508"/>
      <c r="G25" s="147" t="s">
        <v>46</v>
      </c>
      <c r="H25" s="2"/>
      <c r="I25" s="3"/>
      <c r="J25" s="3"/>
      <c r="K25" s="3"/>
      <c r="L25" s="3"/>
      <c r="M25" s="3"/>
      <c r="N25" s="3"/>
      <c r="O25" s="3"/>
      <c r="P25" s="3"/>
      <c r="Q25" s="3"/>
      <c r="R25" s="3"/>
      <c r="S25" s="4"/>
      <c r="T25" s="356" t="s">
        <v>160</v>
      </c>
      <c r="U25" s="357"/>
      <c r="V25" s="341"/>
      <c r="W25" s="327"/>
      <c r="X25" s="344"/>
      <c r="Y25" s="326"/>
      <c r="Z25" s="327"/>
      <c r="AA25" s="1"/>
    </row>
    <row r="26" spans="2:27" ht="82.5" customHeight="1" thickBot="1" x14ac:dyDescent="0.35">
      <c r="B26" s="434"/>
      <c r="C26" s="434"/>
      <c r="D26" s="434"/>
      <c r="E26" s="434"/>
      <c r="F26" s="434"/>
      <c r="G26" s="148" t="s">
        <v>48</v>
      </c>
      <c r="H26" s="5"/>
      <c r="I26" s="6"/>
      <c r="J26" s="6"/>
      <c r="K26" s="6"/>
      <c r="L26" s="6"/>
      <c r="M26" s="6"/>
      <c r="N26" s="6"/>
      <c r="O26" s="6"/>
      <c r="P26" s="6"/>
      <c r="Q26" s="6"/>
      <c r="R26" s="6"/>
      <c r="S26" s="82"/>
      <c r="T26" s="358"/>
      <c r="U26" s="349"/>
      <c r="V26" s="342"/>
      <c r="W26" s="343"/>
      <c r="X26" s="342"/>
      <c r="Y26" s="345"/>
      <c r="Z26" s="343"/>
      <c r="AA26" s="1"/>
    </row>
    <row r="27" spans="2:27" ht="89.25" customHeight="1" x14ac:dyDescent="0.3">
      <c r="B27" s="514">
        <v>5</v>
      </c>
      <c r="C27" s="510"/>
      <c r="D27" s="509"/>
      <c r="E27" s="509"/>
      <c r="F27" s="508"/>
      <c r="G27" s="147" t="s">
        <v>46</v>
      </c>
      <c r="H27" s="2"/>
      <c r="I27" s="3"/>
      <c r="J27" s="3"/>
      <c r="K27" s="3"/>
      <c r="L27" s="3"/>
      <c r="M27" s="3"/>
      <c r="N27" s="3"/>
      <c r="O27" s="3"/>
      <c r="P27" s="3"/>
      <c r="Q27" s="3"/>
      <c r="R27" s="3"/>
      <c r="S27" s="4"/>
      <c r="T27" s="356" t="s">
        <v>160</v>
      </c>
      <c r="U27" s="357"/>
      <c r="V27" s="341"/>
      <c r="W27" s="327"/>
      <c r="X27" s="344"/>
      <c r="Y27" s="326"/>
      <c r="Z27" s="327"/>
      <c r="AA27" s="1"/>
    </row>
    <row r="28" spans="2:27" ht="82.5" customHeight="1" thickBot="1" x14ac:dyDescent="0.35">
      <c r="B28" s="434"/>
      <c r="C28" s="434"/>
      <c r="D28" s="434"/>
      <c r="E28" s="434"/>
      <c r="F28" s="434"/>
      <c r="G28" s="148" t="s">
        <v>48</v>
      </c>
      <c r="H28" s="5"/>
      <c r="I28" s="6"/>
      <c r="J28" s="6"/>
      <c r="K28" s="6"/>
      <c r="L28" s="6"/>
      <c r="M28" s="6"/>
      <c r="N28" s="6"/>
      <c r="O28" s="6"/>
      <c r="P28" s="6"/>
      <c r="Q28" s="6"/>
      <c r="R28" s="6"/>
      <c r="S28" s="82"/>
      <c r="T28" s="358"/>
      <c r="U28" s="349"/>
      <c r="V28" s="342"/>
      <c r="W28" s="343"/>
      <c r="X28" s="342"/>
      <c r="Y28" s="345"/>
      <c r="Z28" s="343"/>
      <c r="AA28" s="1"/>
    </row>
    <row r="29" spans="2:27" ht="15.75" customHeight="1" thickBot="1" x14ac:dyDescent="0.35">
      <c r="B29" s="1"/>
      <c r="C29" s="1"/>
      <c r="D29" s="1"/>
      <c r="E29" s="1"/>
      <c r="F29" s="1"/>
      <c r="G29" s="1"/>
      <c r="H29" s="1"/>
      <c r="I29" s="1"/>
      <c r="J29" s="1"/>
      <c r="K29" s="1"/>
      <c r="L29" s="1"/>
      <c r="M29" s="1"/>
      <c r="N29" s="1"/>
      <c r="O29" s="1"/>
      <c r="P29" s="1"/>
      <c r="Q29" s="1"/>
      <c r="R29" s="1"/>
      <c r="S29" s="1"/>
      <c r="T29" s="1"/>
      <c r="U29" s="1"/>
      <c r="V29" s="1"/>
      <c r="W29" s="1"/>
      <c r="X29" s="1"/>
      <c r="Y29" s="1"/>
      <c r="Z29" s="1"/>
      <c r="AA29" s="1"/>
    </row>
    <row r="30" spans="2:27" ht="43.5" customHeight="1" thickBot="1" x14ac:dyDescent="0.35">
      <c r="B30" s="420" t="s">
        <v>55</v>
      </c>
      <c r="C30" s="377"/>
      <c r="D30" s="377"/>
      <c r="E30" s="377"/>
      <c r="F30" s="377"/>
      <c r="G30" s="377"/>
      <c r="H30" s="377"/>
      <c r="I30" s="377"/>
      <c r="J30" s="377"/>
      <c r="K30" s="377"/>
      <c r="L30" s="377"/>
      <c r="M30" s="377"/>
      <c r="N30" s="377"/>
      <c r="O30" s="377"/>
      <c r="P30" s="377"/>
      <c r="Q30" s="377"/>
      <c r="R30" s="377"/>
      <c r="S30" s="377"/>
      <c r="T30" s="377"/>
      <c r="U30" s="377"/>
      <c r="V30" s="377"/>
      <c r="W30" s="377"/>
      <c r="X30" s="377"/>
      <c r="Y30" s="377"/>
      <c r="Z30" s="357"/>
      <c r="AA30" s="1"/>
    </row>
    <row r="31" spans="2:27" ht="29.25" customHeight="1" thickBot="1" x14ac:dyDescent="0.35">
      <c r="B31" s="433" t="s">
        <v>56</v>
      </c>
      <c r="C31" s="579" t="s">
        <v>57</v>
      </c>
      <c r="D31" s="515" t="s">
        <v>58</v>
      </c>
      <c r="E31" s="515" t="s">
        <v>59</v>
      </c>
      <c r="F31" s="580" t="s">
        <v>60</v>
      </c>
      <c r="G31" s="336"/>
      <c r="H31" s="336"/>
      <c r="I31" s="336"/>
      <c r="J31" s="336"/>
      <c r="K31" s="336"/>
      <c r="L31" s="336"/>
      <c r="M31" s="336"/>
      <c r="N31" s="336"/>
      <c r="O31" s="336"/>
      <c r="P31" s="336"/>
      <c r="Q31" s="458"/>
      <c r="R31" s="581" t="s">
        <v>61</v>
      </c>
      <c r="S31" s="515" t="s">
        <v>62</v>
      </c>
      <c r="T31" s="512" t="s">
        <v>118</v>
      </c>
      <c r="U31" s="326"/>
      <c r="V31" s="326"/>
      <c r="W31" s="326"/>
      <c r="X31" s="326"/>
      <c r="Y31" s="326"/>
      <c r="Z31" s="327"/>
      <c r="AA31" s="1"/>
    </row>
    <row r="32" spans="2:27" ht="29.25" customHeight="1" thickBot="1" x14ac:dyDescent="0.35">
      <c r="B32" s="434"/>
      <c r="C32" s="380"/>
      <c r="D32" s="516"/>
      <c r="E32" s="516"/>
      <c r="F32" s="194" t="s">
        <v>34</v>
      </c>
      <c r="G32" s="195" t="s">
        <v>35</v>
      </c>
      <c r="H32" s="195" t="s">
        <v>36</v>
      </c>
      <c r="I32" s="195" t="s">
        <v>37</v>
      </c>
      <c r="J32" s="195" t="s">
        <v>38</v>
      </c>
      <c r="K32" s="195" t="s">
        <v>39</v>
      </c>
      <c r="L32" s="195" t="s">
        <v>40</v>
      </c>
      <c r="M32" s="195" t="s">
        <v>41</v>
      </c>
      <c r="N32" s="195" t="s">
        <v>42</v>
      </c>
      <c r="O32" s="195" t="s">
        <v>43</v>
      </c>
      <c r="P32" s="195" t="s">
        <v>44</v>
      </c>
      <c r="Q32" s="196" t="s">
        <v>45</v>
      </c>
      <c r="R32" s="516"/>
      <c r="S32" s="353"/>
      <c r="T32" s="513"/>
      <c r="U32" s="418"/>
      <c r="V32" s="418"/>
      <c r="W32" s="418"/>
      <c r="X32" s="418"/>
      <c r="Y32" s="418"/>
      <c r="Z32" s="453"/>
      <c r="AA32" s="1"/>
    </row>
    <row r="33" spans="2:27" ht="76.5" customHeight="1" x14ac:dyDescent="0.3">
      <c r="B33" s="656"/>
      <c r="C33" s="154" t="s">
        <v>161</v>
      </c>
      <c r="D33" s="10"/>
      <c r="E33" s="11"/>
      <c r="F33" s="12"/>
      <c r="G33" s="12"/>
      <c r="H33" s="12"/>
      <c r="I33" s="12"/>
      <c r="J33" s="12"/>
      <c r="K33" s="12"/>
      <c r="L33" s="13"/>
      <c r="M33" s="13"/>
      <c r="N33" s="13"/>
      <c r="O33" s="13"/>
      <c r="P33" s="13"/>
      <c r="Q33" s="13"/>
      <c r="R33" s="188">
        <f t="shared" ref="R33:R34" si="0">SUM(F33:Q33)</f>
        <v>0</v>
      </c>
      <c r="S33" s="260" t="e">
        <f>MIN(F36:Q36)/100</f>
        <v>#DIV/0!</v>
      </c>
      <c r="T33" s="513"/>
      <c r="U33" s="418"/>
      <c r="V33" s="418"/>
      <c r="W33" s="418"/>
      <c r="X33" s="418"/>
      <c r="Y33" s="418"/>
      <c r="Z33" s="453"/>
      <c r="AA33" s="1"/>
    </row>
    <row r="34" spans="2:27" ht="49.5" customHeight="1" x14ac:dyDescent="0.3">
      <c r="B34" s="657"/>
      <c r="C34" s="153" t="s">
        <v>122</v>
      </c>
      <c r="D34" s="10"/>
      <c r="E34" s="11"/>
      <c r="F34" s="13"/>
      <c r="G34" s="13"/>
      <c r="H34" s="13"/>
      <c r="I34" s="13"/>
      <c r="J34" s="13"/>
      <c r="K34" s="13"/>
      <c r="L34" s="13"/>
      <c r="M34" s="13"/>
      <c r="N34" s="13"/>
      <c r="O34" s="13"/>
      <c r="P34" s="13"/>
      <c r="Q34" s="13"/>
      <c r="R34" s="190">
        <f t="shared" si="0"/>
        <v>0</v>
      </c>
      <c r="S34" s="189" t="e">
        <f>MAX(F36:Q36)/100</f>
        <v>#DIV/0!</v>
      </c>
      <c r="T34" s="513"/>
      <c r="U34" s="418"/>
      <c r="V34" s="418"/>
      <c r="W34" s="418"/>
      <c r="X34" s="418"/>
      <c r="Y34" s="418"/>
      <c r="Z34" s="453"/>
      <c r="AA34" s="1"/>
    </row>
    <row r="35" spans="2:27" ht="30" customHeight="1" thickBot="1" x14ac:dyDescent="0.35">
      <c r="B35" s="657"/>
      <c r="C35" s="154" t="s">
        <v>154</v>
      </c>
      <c r="D35" s="20"/>
      <c r="E35" s="11"/>
      <c r="F35" s="21"/>
      <c r="G35" s="21"/>
      <c r="H35" s="21"/>
      <c r="I35" s="21"/>
      <c r="J35" s="21"/>
      <c r="K35" s="21"/>
      <c r="L35" s="21"/>
      <c r="M35" s="21"/>
      <c r="N35" s="21"/>
      <c r="O35" s="21"/>
      <c r="P35" s="21"/>
      <c r="Q35" s="21"/>
      <c r="R35" s="231" t="e">
        <f>AVERAGE(F35:Q35)</f>
        <v>#DIV/0!</v>
      </c>
      <c r="S35" s="261"/>
      <c r="T35" s="513"/>
      <c r="U35" s="418"/>
      <c r="V35" s="418"/>
      <c r="W35" s="418"/>
      <c r="X35" s="418"/>
      <c r="Y35" s="418"/>
      <c r="Z35" s="453"/>
      <c r="AA35" s="1"/>
    </row>
    <row r="36" spans="2:27" ht="39.75" customHeight="1" thickBot="1" x14ac:dyDescent="0.35">
      <c r="B36" s="658"/>
      <c r="C36" s="425" t="s">
        <v>70</v>
      </c>
      <c r="D36" s="312"/>
      <c r="E36" s="401"/>
      <c r="F36" s="198" t="e">
        <f t="shared" ref="F36:Q36" si="1">F33/F34</f>
        <v>#DIV/0!</v>
      </c>
      <c r="G36" s="184" t="e">
        <f t="shared" si="1"/>
        <v>#DIV/0!</v>
      </c>
      <c r="H36" s="184" t="e">
        <f t="shared" si="1"/>
        <v>#DIV/0!</v>
      </c>
      <c r="I36" s="184" t="e">
        <f t="shared" si="1"/>
        <v>#DIV/0!</v>
      </c>
      <c r="J36" s="184" t="e">
        <f t="shared" si="1"/>
        <v>#DIV/0!</v>
      </c>
      <c r="K36" s="184" t="e">
        <f t="shared" si="1"/>
        <v>#DIV/0!</v>
      </c>
      <c r="L36" s="184" t="e">
        <f t="shared" si="1"/>
        <v>#DIV/0!</v>
      </c>
      <c r="M36" s="184" t="e">
        <f t="shared" si="1"/>
        <v>#DIV/0!</v>
      </c>
      <c r="N36" s="184" t="e">
        <f t="shared" si="1"/>
        <v>#DIV/0!</v>
      </c>
      <c r="O36" s="184" t="e">
        <f t="shared" si="1"/>
        <v>#DIV/0!</v>
      </c>
      <c r="P36" s="184" t="e">
        <f t="shared" si="1"/>
        <v>#DIV/0!</v>
      </c>
      <c r="Q36" s="199" t="e">
        <f t="shared" si="1"/>
        <v>#DIV/0!</v>
      </c>
      <c r="R36" s="186" t="e">
        <f>AVERAGEIF(F36:Q36,"&gt;0",F36:Q36)</f>
        <v>#DIV/0!</v>
      </c>
      <c r="S36" s="187" t="e">
        <f>AVERAGE(S33,S34)</f>
        <v>#DIV/0!</v>
      </c>
      <c r="T36" s="513"/>
      <c r="U36" s="418"/>
      <c r="V36" s="418"/>
      <c r="W36" s="418"/>
      <c r="X36" s="418"/>
      <c r="Y36" s="418"/>
      <c r="Z36" s="453"/>
      <c r="AA36" s="1"/>
    </row>
    <row r="37" spans="2:27" ht="90" customHeight="1" x14ac:dyDescent="0.3">
      <c r="B37" s="659"/>
      <c r="C37" s="180" t="s">
        <v>161</v>
      </c>
      <c r="D37" s="10"/>
      <c r="E37" s="11"/>
      <c r="F37" s="44"/>
      <c r="G37" s="45"/>
      <c r="H37" s="45"/>
      <c r="I37" s="45"/>
      <c r="J37" s="45"/>
      <c r="K37" s="45"/>
      <c r="L37" s="46"/>
      <c r="M37" s="46"/>
      <c r="N37" s="46"/>
      <c r="O37" s="46"/>
      <c r="P37" s="46"/>
      <c r="Q37" s="46"/>
      <c r="R37" s="156">
        <f t="shared" ref="R37:R38" si="2">SUM(F37:Q37)</f>
        <v>0</v>
      </c>
      <c r="S37" s="163" t="e">
        <f>MIN(F40:Q40)/100</f>
        <v>#DIV/0!</v>
      </c>
      <c r="T37" s="513"/>
      <c r="U37" s="418"/>
      <c r="V37" s="418"/>
      <c r="W37" s="418"/>
      <c r="X37" s="418"/>
      <c r="Y37" s="418"/>
      <c r="Z37" s="453"/>
      <c r="AA37" s="1"/>
    </row>
    <row r="38" spans="2:27" ht="49.5" customHeight="1" x14ac:dyDescent="0.3">
      <c r="B38" s="378"/>
      <c r="C38" s="179" t="s">
        <v>122</v>
      </c>
      <c r="D38" s="10"/>
      <c r="E38" s="11"/>
      <c r="F38" s="44"/>
      <c r="G38" s="46"/>
      <c r="H38" s="46"/>
      <c r="I38" s="44"/>
      <c r="J38" s="44"/>
      <c r="K38" s="44"/>
      <c r="L38" s="46"/>
      <c r="M38" s="46"/>
      <c r="N38" s="46"/>
      <c r="O38" s="46"/>
      <c r="P38" s="46"/>
      <c r="Q38" s="46"/>
      <c r="R38" s="213">
        <f t="shared" si="2"/>
        <v>0</v>
      </c>
      <c r="S38" s="159" t="e">
        <f>MAX(F40:Q40)/100</f>
        <v>#DIV/0!</v>
      </c>
      <c r="T38" s="513"/>
      <c r="U38" s="418"/>
      <c r="V38" s="418"/>
      <c r="W38" s="418"/>
      <c r="X38" s="418"/>
      <c r="Y38" s="418"/>
      <c r="Z38" s="453"/>
      <c r="AA38" s="1"/>
    </row>
    <row r="39" spans="2:27" ht="30" customHeight="1" thickBot="1" x14ac:dyDescent="0.35">
      <c r="B39" s="378"/>
      <c r="C39" s="180" t="s">
        <v>154</v>
      </c>
      <c r="D39" s="20"/>
      <c r="E39" s="11"/>
      <c r="F39" s="21"/>
      <c r="G39" s="21"/>
      <c r="H39" s="21"/>
      <c r="I39" s="21"/>
      <c r="J39" s="21"/>
      <c r="K39" s="21"/>
      <c r="L39" s="21"/>
      <c r="M39" s="21"/>
      <c r="N39" s="21"/>
      <c r="O39" s="21"/>
      <c r="P39" s="21"/>
      <c r="Q39" s="21"/>
      <c r="R39" s="214" t="e">
        <f>AVERAGE(F39:Q39)</f>
        <v>#DIV/0!</v>
      </c>
      <c r="S39" s="161"/>
      <c r="T39" s="513"/>
      <c r="U39" s="418"/>
      <c r="V39" s="418"/>
      <c r="W39" s="418"/>
      <c r="X39" s="418"/>
      <c r="Y39" s="418"/>
      <c r="Z39" s="453"/>
      <c r="AA39" s="1"/>
    </row>
    <row r="40" spans="2:27" ht="39.75" customHeight="1" thickBot="1" x14ac:dyDescent="0.35">
      <c r="B40" s="378"/>
      <c r="C40" s="432" t="s">
        <v>70</v>
      </c>
      <c r="D40" s="377"/>
      <c r="E40" s="357"/>
      <c r="F40" s="210" t="e">
        <f t="shared" ref="F40:Q40" si="3">F37/F38</f>
        <v>#DIV/0!</v>
      </c>
      <c r="G40" s="211" t="e">
        <f t="shared" si="3"/>
        <v>#DIV/0!</v>
      </c>
      <c r="H40" s="211" t="e">
        <f t="shared" si="3"/>
        <v>#DIV/0!</v>
      </c>
      <c r="I40" s="211" t="e">
        <f t="shared" si="3"/>
        <v>#DIV/0!</v>
      </c>
      <c r="J40" s="211" t="e">
        <f t="shared" si="3"/>
        <v>#DIV/0!</v>
      </c>
      <c r="K40" s="211" t="e">
        <f t="shared" si="3"/>
        <v>#DIV/0!</v>
      </c>
      <c r="L40" s="211" t="e">
        <f t="shared" si="3"/>
        <v>#DIV/0!</v>
      </c>
      <c r="M40" s="211" t="e">
        <f t="shared" si="3"/>
        <v>#DIV/0!</v>
      </c>
      <c r="N40" s="211" t="e">
        <f t="shared" si="3"/>
        <v>#DIV/0!</v>
      </c>
      <c r="O40" s="211" t="e">
        <f t="shared" si="3"/>
        <v>#DIV/0!</v>
      </c>
      <c r="P40" s="211" t="e">
        <f t="shared" si="3"/>
        <v>#DIV/0!</v>
      </c>
      <c r="Q40" s="212" t="e">
        <f t="shared" si="3"/>
        <v>#DIV/0!</v>
      </c>
      <c r="R40" s="155" t="e">
        <f>AVERAGEIF(F40:Q40,"&gt;0",F40:Q40)</f>
        <v>#DIV/0!</v>
      </c>
      <c r="S40" s="158" t="e">
        <f>AVERAGE(S37,S38)</f>
        <v>#DIV/0!</v>
      </c>
      <c r="T40" s="342"/>
      <c r="U40" s="345"/>
      <c r="V40" s="345"/>
      <c r="W40" s="345"/>
      <c r="X40" s="345"/>
      <c r="Y40" s="345"/>
      <c r="Z40" s="343"/>
      <c r="AA40" s="1"/>
    </row>
    <row r="41" spans="2:27" ht="74.25" customHeight="1" thickBot="1" x14ac:dyDescent="0.35">
      <c r="B41" s="262" t="s">
        <v>72</v>
      </c>
      <c r="C41" s="660"/>
      <c r="D41" s="312"/>
      <c r="E41" s="572"/>
      <c r="F41" s="264" t="e">
        <f t="shared" ref="F41:Q41" si="4">(F36-F40)/F36</f>
        <v>#DIV/0!</v>
      </c>
      <c r="G41" s="264" t="e">
        <f t="shared" si="4"/>
        <v>#DIV/0!</v>
      </c>
      <c r="H41" s="264" t="e">
        <f t="shared" si="4"/>
        <v>#DIV/0!</v>
      </c>
      <c r="I41" s="264" t="e">
        <f t="shared" si="4"/>
        <v>#DIV/0!</v>
      </c>
      <c r="J41" s="264" t="e">
        <f t="shared" si="4"/>
        <v>#DIV/0!</v>
      </c>
      <c r="K41" s="264" t="e">
        <f t="shared" si="4"/>
        <v>#DIV/0!</v>
      </c>
      <c r="L41" s="264" t="e">
        <f t="shared" si="4"/>
        <v>#DIV/0!</v>
      </c>
      <c r="M41" s="264" t="e">
        <f t="shared" si="4"/>
        <v>#DIV/0!</v>
      </c>
      <c r="N41" s="264" t="e">
        <f t="shared" si="4"/>
        <v>#DIV/0!</v>
      </c>
      <c r="O41" s="264" t="e">
        <f t="shared" si="4"/>
        <v>#DIV/0!</v>
      </c>
      <c r="P41" s="264" t="e">
        <f t="shared" si="4"/>
        <v>#DIV/0!</v>
      </c>
      <c r="Q41" s="264" t="e">
        <f t="shared" si="4"/>
        <v>#DIV/0!</v>
      </c>
      <c r="R41" s="265" t="e">
        <f>AVERAGE(F41:Q41)</f>
        <v>#DIV/0!</v>
      </c>
      <c r="S41" s="38"/>
      <c r="T41" s="48"/>
      <c r="U41" s="48"/>
      <c r="V41" s="48"/>
      <c r="W41" s="48"/>
      <c r="X41" s="48"/>
      <c r="Y41" s="48"/>
      <c r="Z41" s="48"/>
      <c r="AA41" s="1"/>
    </row>
    <row r="42" spans="2:27" ht="15.75" customHeight="1" thickBot="1" x14ac:dyDescent="0.35">
      <c r="B42" s="1"/>
      <c r="C42" s="1"/>
      <c r="D42" s="1"/>
      <c r="E42" s="1"/>
      <c r="F42" s="1"/>
      <c r="G42" s="1"/>
      <c r="H42" s="1"/>
      <c r="I42" s="1"/>
      <c r="J42" s="1"/>
      <c r="K42" s="1"/>
      <c r="L42" s="1"/>
      <c r="M42" s="1"/>
      <c r="N42" s="1"/>
      <c r="O42" s="1"/>
      <c r="P42" s="1"/>
      <c r="Q42" s="1"/>
      <c r="R42" s="1"/>
      <c r="S42" s="1"/>
      <c r="T42" s="1"/>
      <c r="U42" s="1"/>
      <c r="V42" s="1"/>
      <c r="W42" s="1"/>
      <c r="X42" s="1"/>
      <c r="Y42" s="1"/>
      <c r="Z42" s="1"/>
      <c r="AA42" s="1"/>
    </row>
    <row r="43" spans="2:27" ht="43.5" customHeight="1" thickBot="1" x14ac:dyDescent="0.35">
      <c r="B43" s="457" t="s">
        <v>73</v>
      </c>
      <c r="C43" s="336"/>
      <c r="D43" s="336"/>
      <c r="E43" s="336"/>
      <c r="F43" s="336"/>
      <c r="G43" s="336"/>
      <c r="H43" s="336"/>
      <c r="I43" s="336"/>
      <c r="J43" s="336"/>
      <c r="K43" s="336"/>
      <c r="L43" s="336"/>
      <c r="M43" s="336"/>
      <c r="N43" s="336"/>
      <c r="O43" s="336"/>
      <c r="P43" s="336"/>
      <c r="Q43" s="336"/>
      <c r="R43" s="336"/>
      <c r="S43" s="336"/>
      <c r="T43" s="336"/>
      <c r="U43" s="336"/>
      <c r="V43" s="336"/>
      <c r="W43" s="336"/>
      <c r="X43" s="336"/>
      <c r="Y43" s="336"/>
      <c r="Z43" s="458"/>
      <c r="AA43" s="1"/>
    </row>
    <row r="44" spans="2:27" ht="49.5" customHeight="1" thickBot="1" x14ac:dyDescent="0.35">
      <c r="B44" s="311" t="s">
        <v>74</v>
      </c>
      <c r="C44" s="312"/>
      <c r="D44" s="312"/>
      <c r="E44" s="312"/>
      <c r="F44" s="170" t="s">
        <v>75</v>
      </c>
      <c r="G44" s="84"/>
      <c r="H44" s="170" t="s">
        <v>76</v>
      </c>
      <c r="I44" s="84"/>
      <c r="J44" s="170" t="s">
        <v>77</v>
      </c>
      <c r="K44" s="121"/>
      <c r="L44" s="168"/>
      <c r="M44" s="168"/>
      <c r="N44" s="168"/>
      <c r="O44" s="168"/>
      <c r="P44" s="168"/>
      <c r="Q44" s="168"/>
      <c r="R44" s="168"/>
      <c r="S44" s="168"/>
      <c r="T44" s="168"/>
      <c r="U44" s="168"/>
      <c r="V44" s="168"/>
      <c r="W44" s="168"/>
      <c r="X44" s="168"/>
      <c r="Y44" s="168"/>
      <c r="Z44" s="169"/>
      <c r="AA44" s="1"/>
    </row>
    <row r="45" spans="2:27" ht="30" customHeight="1" x14ac:dyDescent="0.3">
      <c r="B45" s="306" t="s">
        <v>79</v>
      </c>
      <c r="C45" s="307"/>
      <c r="D45" s="266"/>
      <c r="E45" s="482" t="s">
        <v>80</v>
      </c>
      <c r="F45" s="459"/>
      <c r="G45" s="326"/>
      <c r="H45" s="326"/>
      <c r="I45" s="326"/>
      <c r="J45" s="326"/>
      <c r="K45" s="326"/>
      <c r="L45" s="326"/>
      <c r="M45" s="326"/>
      <c r="N45" s="326"/>
      <c r="O45" s="326"/>
      <c r="P45" s="326"/>
      <c r="Q45" s="326"/>
      <c r="R45" s="326"/>
      <c r="S45" s="326"/>
      <c r="T45" s="326"/>
      <c r="U45" s="326"/>
      <c r="V45" s="326"/>
      <c r="W45" s="326"/>
      <c r="X45" s="326"/>
      <c r="Y45" s="326"/>
      <c r="Z45" s="327"/>
      <c r="AA45" s="1"/>
    </row>
    <row r="46" spans="2:27" ht="30" customHeight="1" x14ac:dyDescent="0.3">
      <c r="B46" s="302" t="s">
        <v>81</v>
      </c>
      <c r="C46" s="303"/>
      <c r="D46" s="267"/>
      <c r="E46" s="483"/>
      <c r="F46" s="452"/>
      <c r="G46" s="418"/>
      <c r="H46" s="418"/>
      <c r="I46" s="418"/>
      <c r="J46" s="418"/>
      <c r="K46" s="418"/>
      <c r="L46" s="418"/>
      <c r="M46" s="418"/>
      <c r="N46" s="418"/>
      <c r="O46" s="418"/>
      <c r="P46" s="418"/>
      <c r="Q46" s="418"/>
      <c r="R46" s="418"/>
      <c r="S46" s="418"/>
      <c r="T46" s="418"/>
      <c r="U46" s="418"/>
      <c r="V46" s="418"/>
      <c r="W46" s="418"/>
      <c r="X46" s="418"/>
      <c r="Y46" s="418"/>
      <c r="Z46" s="453"/>
      <c r="AA46" s="1"/>
    </row>
    <row r="47" spans="2:27" ht="39.75" customHeight="1" thickBot="1" x14ac:dyDescent="0.35">
      <c r="B47" s="302" t="s">
        <v>82</v>
      </c>
      <c r="C47" s="303"/>
      <c r="D47" s="268"/>
      <c r="E47" s="483"/>
      <c r="F47" s="454"/>
      <c r="G47" s="455"/>
      <c r="H47" s="455"/>
      <c r="I47" s="455"/>
      <c r="J47" s="455"/>
      <c r="K47" s="455"/>
      <c r="L47" s="455"/>
      <c r="M47" s="455"/>
      <c r="N47" s="455"/>
      <c r="O47" s="455"/>
      <c r="P47" s="455"/>
      <c r="Q47" s="455"/>
      <c r="R47" s="455"/>
      <c r="S47" s="455"/>
      <c r="T47" s="455"/>
      <c r="U47" s="455"/>
      <c r="V47" s="455"/>
      <c r="W47" s="455"/>
      <c r="X47" s="455"/>
      <c r="Y47" s="455"/>
      <c r="Z47" s="456"/>
      <c r="AA47" s="1"/>
    </row>
    <row r="48" spans="2:27" ht="48" customHeight="1" thickBot="1" x14ac:dyDescent="0.35">
      <c r="B48" s="304" t="s">
        <v>83</v>
      </c>
      <c r="C48" s="305"/>
      <c r="D48" s="269"/>
      <c r="E48" s="171" t="s">
        <v>84</v>
      </c>
      <c r="F48" s="460"/>
      <c r="G48" s="449"/>
      <c r="H48" s="449"/>
      <c r="I48" s="449"/>
      <c r="J48" s="449"/>
      <c r="K48" s="449"/>
      <c r="L48" s="449"/>
      <c r="M48" s="449"/>
      <c r="N48" s="449"/>
      <c r="O48" s="449"/>
      <c r="P48" s="449"/>
      <c r="Q48" s="449"/>
      <c r="R48" s="449"/>
      <c r="S48" s="449"/>
      <c r="T48" s="449"/>
      <c r="U48" s="449"/>
      <c r="V48" s="449"/>
      <c r="W48" s="449"/>
      <c r="X48" s="449"/>
      <c r="Y48" s="449"/>
      <c r="Z48" s="450"/>
      <c r="AA48" s="1"/>
    </row>
    <row r="49" spans="2:27" ht="30" customHeight="1" x14ac:dyDescent="0.3">
      <c r="B49" s="306" t="s">
        <v>79</v>
      </c>
      <c r="C49" s="307"/>
      <c r="D49" s="266"/>
      <c r="E49" s="482" t="s">
        <v>80</v>
      </c>
      <c r="F49" s="451"/>
      <c r="G49" s="326"/>
      <c r="H49" s="326"/>
      <c r="I49" s="326"/>
      <c r="J49" s="326"/>
      <c r="K49" s="326"/>
      <c r="L49" s="326"/>
      <c r="M49" s="326"/>
      <c r="N49" s="326"/>
      <c r="O49" s="326"/>
      <c r="P49" s="326"/>
      <c r="Q49" s="326"/>
      <c r="R49" s="326"/>
      <c r="S49" s="326"/>
      <c r="T49" s="326"/>
      <c r="U49" s="326"/>
      <c r="V49" s="326"/>
      <c r="W49" s="326"/>
      <c r="X49" s="326"/>
      <c r="Y49" s="326"/>
      <c r="Z49" s="327"/>
      <c r="AA49" s="1"/>
    </row>
    <row r="50" spans="2:27" ht="30" customHeight="1" x14ac:dyDescent="0.3">
      <c r="B50" s="302" t="s">
        <v>81</v>
      </c>
      <c r="C50" s="303"/>
      <c r="D50" s="268"/>
      <c r="E50" s="483"/>
      <c r="F50" s="452"/>
      <c r="G50" s="418"/>
      <c r="H50" s="418"/>
      <c r="I50" s="418"/>
      <c r="J50" s="418"/>
      <c r="K50" s="418"/>
      <c r="L50" s="418"/>
      <c r="M50" s="418"/>
      <c r="N50" s="418"/>
      <c r="O50" s="418"/>
      <c r="P50" s="418"/>
      <c r="Q50" s="418"/>
      <c r="R50" s="418"/>
      <c r="S50" s="418"/>
      <c r="T50" s="418"/>
      <c r="U50" s="418"/>
      <c r="V50" s="418"/>
      <c r="W50" s="418"/>
      <c r="X50" s="418"/>
      <c r="Y50" s="418"/>
      <c r="Z50" s="453"/>
      <c r="AA50" s="1"/>
    </row>
    <row r="51" spans="2:27" ht="30" customHeight="1" thickBot="1" x14ac:dyDescent="0.35">
      <c r="B51" s="302" t="s">
        <v>82</v>
      </c>
      <c r="C51" s="303"/>
      <c r="D51" s="268"/>
      <c r="E51" s="483"/>
      <c r="F51" s="454"/>
      <c r="G51" s="455"/>
      <c r="H51" s="455"/>
      <c r="I51" s="455"/>
      <c r="J51" s="455"/>
      <c r="K51" s="455"/>
      <c r="L51" s="455"/>
      <c r="M51" s="455"/>
      <c r="N51" s="455"/>
      <c r="O51" s="455"/>
      <c r="P51" s="455"/>
      <c r="Q51" s="455"/>
      <c r="R51" s="455"/>
      <c r="S51" s="455"/>
      <c r="T51" s="455"/>
      <c r="U51" s="455"/>
      <c r="V51" s="455"/>
      <c r="W51" s="455"/>
      <c r="X51" s="455"/>
      <c r="Y51" s="455"/>
      <c r="Z51" s="456"/>
      <c r="AA51" s="1"/>
    </row>
    <row r="52" spans="2:27" ht="30" customHeight="1" thickBot="1" x14ac:dyDescent="0.35">
      <c r="B52" s="304" t="s">
        <v>83</v>
      </c>
      <c r="C52" s="305"/>
      <c r="D52" s="269"/>
      <c r="E52" s="171" t="s">
        <v>84</v>
      </c>
      <c r="F52" s="448"/>
      <c r="G52" s="449"/>
      <c r="H52" s="449"/>
      <c r="I52" s="449"/>
      <c r="J52" s="449"/>
      <c r="K52" s="449"/>
      <c r="L52" s="449"/>
      <c r="M52" s="449"/>
      <c r="N52" s="449"/>
      <c r="O52" s="449"/>
      <c r="P52" s="449"/>
      <c r="Q52" s="449"/>
      <c r="R52" s="449"/>
      <c r="S52" s="449"/>
      <c r="T52" s="449"/>
      <c r="U52" s="449"/>
      <c r="V52" s="449"/>
      <c r="W52" s="449"/>
      <c r="X52" s="449"/>
      <c r="Y52" s="449"/>
      <c r="Z52" s="450"/>
      <c r="AA52" s="1"/>
    </row>
    <row r="53" spans="2:27" ht="30" customHeight="1" x14ac:dyDescent="0.3">
      <c r="B53" s="306" t="s">
        <v>79</v>
      </c>
      <c r="C53" s="307"/>
      <c r="D53" s="266"/>
      <c r="E53" s="482" t="s">
        <v>80</v>
      </c>
      <c r="F53" s="451"/>
      <c r="G53" s="326"/>
      <c r="H53" s="326"/>
      <c r="I53" s="326"/>
      <c r="J53" s="326"/>
      <c r="K53" s="326"/>
      <c r="L53" s="326"/>
      <c r="M53" s="326"/>
      <c r="N53" s="326"/>
      <c r="O53" s="326"/>
      <c r="P53" s="326"/>
      <c r="Q53" s="326"/>
      <c r="R53" s="326"/>
      <c r="S53" s="326"/>
      <c r="T53" s="326"/>
      <c r="U53" s="326"/>
      <c r="V53" s="326"/>
      <c r="W53" s="326"/>
      <c r="X53" s="326"/>
      <c r="Y53" s="326"/>
      <c r="Z53" s="327"/>
      <c r="AA53" s="1"/>
    </row>
    <row r="54" spans="2:27" ht="30" customHeight="1" x14ac:dyDescent="0.3">
      <c r="B54" s="302" t="s">
        <v>81</v>
      </c>
      <c r="C54" s="303"/>
      <c r="D54" s="268"/>
      <c r="E54" s="483"/>
      <c r="F54" s="452"/>
      <c r="G54" s="418"/>
      <c r="H54" s="418"/>
      <c r="I54" s="418"/>
      <c r="J54" s="418"/>
      <c r="K54" s="418"/>
      <c r="L54" s="418"/>
      <c r="M54" s="418"/>
      <c r="N54" s="418"/>
      <c r="O54" s="418"/>
      <c r="P54" s="418"/>
      <c r="Q54" s="418"/>
      <c r="R54" s="418"/>
      <c r="S54" s="418"/>
      <c r="T54" s="418"/>
      <c r="U54" s="418"/>
      <c r="V54" s="418"/>
      <c r="W54" s="418"/>
      <c r="X54" s="418"/>
      <c r="Y54" s="418"/>
      <c r="Z54" s="453"/>
      <c r="AA54" s="1"/>
    </row>
    <row r="55" spans="2:27" ht="30" customHeight="1" thickBot="1" x14ac:dyDescent="0.35">
      <c r="B55" s="302" t="s">
        <v>82</v>
      </c>
      <c r="C55" s="303"/>
      <c r="D55" s="268"/>
      <c r="E55" s="483"/>
      <c r="F55" s="454"/>
      <c r="G55" s="455"/>
      <c r="H55" s="455"/>
      <c r="I55" s="455"/>
      <c r="J55" s="455"/>
      <c r="K55" s="455"/>
      <c r="L55" s="455"/>
      <c r="M55" s="455"/>
      <c r="N55" s="455"/>
      <c r="O55" s="455"/>
      <c r="P55" s="455"/>
      <c r="Q55" s="455"/>
      <c r="R55" s="455"/>
      <c r="S55" s="455"/>
      <c r="T55" s="455"/>
      <c r="U55" s="455"/>
      <c r="V55" s="455"/>
      <c r="W55" s="455"/>
      <c r="X55" s="455"/>
      <c r="Y55" s="455"/>
      <c r="Z55" s="456"/>
      <c r="AA55" s="1"/>
    </row>
    <row r="56" spans="2:27" ht="30" customHeight="1" thickBot="1" x14ac:dyDescent="0.35">
      <c r="B56" s="304" t="s">
        <v>83</v>
      </c>
      <c r="C56" s="305"/>
      <c r="D56" s="269"/>
      <c r="E56" s="171" t="s">
        <v>84</v>
      </c>
      <c r="F56" s="448"/>
      <c r="G56" s="449"/>
      <c r="H56" s="449"/>
      <c r="I56" s="449"/>
      <c r="J56" s="449"/>
      <c r="K56" s="449"/>
      <c r="L56" s="449"/>
      <c r="M56" s="449"/>
      <c r="N56" s="449"/>
      <c r="O56" s="449"/>
      <c r="P56" s="449"/>
      <c r="Q56" s="449"/>
      <c r="R56" s="449"/>
      <c r="S56" s="449"/>
      <c r="T56" s="449"/>
      <c r="U56" s="449"/>
      <c r="V56" s="449"/>
      <c r="W56" s="449"/>
      <c r="X56" s="449"/>
      <c r="Y56" s="449"/>
      <c r="Z56" s="450"/>
      <c r="AA56" s="1"/>
    </row>
    <row r="57" spans="2:27" ht="30" customHeight="1" x14ac:dyDescent="0.3">
      <c r="B57" s="306" t="s">
        <v>79</v>
      </c>
      <c r="C57" s="307"/>
      <c r="D57" s="266"/>
      <c r="E57" s="482" t="s">
        <v>80</v>
      </c>
      <c r="F57" s="451"/>
      <c r="G57" s="326"/>
      <c r="H57" s="326"/>
      <c r="I57" s="326"/>
      <c r="J57" s="326"/>
      <c r="K57" s="326"/>
      <c r="L57" s="326"/>
      <c r="M57" s="326"/>
      <c r="N57" s="326"/>
      <c r="O57" s="326"/>
      <c r="P57" s="326"/>
      <c r="Q57" s="326"/>
      <c r="R57" s="326"/>
      <c r="S57" s="326"/>
      <c r="T57" s="326"/>
      <c r="U57" s="326"/>
      <c r="V57" s="326"/>
      <c r="W57" s="326"/>
      <c r="X57" s="326"/>
      <c r="Y57" s="326"/>
      <c r="Z57" s="327"/>
      <c r="AA57" s="1"/>
    </row>
    <row r="58" spans="2:27" ht="30" customHeight="1" x14ac:dyDescent="0.3">
      <c r="B58" s="302" t="s">
        <v>81</v>
      </c>
      <c r="C58" s="303"/>
      <c r="D58" s="268"/>
      <c r="E58" s="483"/>
      <c r="F58" s="452"/>
      <c r="G58" s="418"/>
      <c r="H58" s="418"/>
      <c r="I58" s="418"/>
      <c r="J58" s="418"/>
      <c r="K58" s="418"/>
      <c r="L58" s="418"/>
      <c r="M58" s="418"/>
      <c r="N58" s="418"/>
      <c r="O58" s="418"/>
      <c r="P58" s="418"/>
      <c r="Q58" s="418"/>
      <c r="R58" s="418"/>
      <c r="S58" s="418"/>
      <c r="T58" s="418"/>
      <c r="U58" s="418"/>
      <c r="V58" s="418"/>
      <c r="W58" s="418"/>
      <c r="X58" s="418"/>
      <c r="Y58" s="418"/>
      <c r="Z58" s="453"/>
      <c r="AA58" s="1"/>
    </row>
    <row r="59" spans="2:27" ht="30" customHeight="1" thickBot="1" x14ac:dyDescent="0.35">
      <c r="B59" s="302" t="s">
        <v>82</v>
      </c>
      <c r="C59" s="303"/>
      <c r="D59" s="268"/>
      <c r="E59" s="483"/>
      <c r="F59" s="454"/>
      <c r="G59" s="455"/>
      <c r="H59" s="455"/>
      <c r="I59" s="455"/>
      <c r="J59" s="455"/>
      <c r="K59" s="455"/>
      <c r="L59" s="455"/>
      <c r="M59" s="455"/>
      <c r="N59" s="455"/>
      <c r="O59" s="455"/>
      <c r="P59" s="455"/>
      <c r="Q59" s="455"/>
      <c r="R59" s="455"/>
      <c r="S59" s="455"/>
      <c r="T59" s="455"/>
      <c r="U59" s="455"/>
      <c r="V59" s="455"/>
      <c r="W59" s="455"/>
      <c r="X59" s="455"/>
      <c r="Y59" s="455"/>
      <c r="Z59" s="456"/>
      <c r="AA59" s="1"/>
    </row>
    <row r="60" spans="2:27" ht="30" customHeight="1" thickBot="1" x14ac:dyDescent="0.35">
      <c r="B60" s="304" t="s">
        <v>83</v>
      </c>
      <c r="C60" s="305"/>
      <c r="D60" s="269"/>
      <c r="E60" s="171" t="s">
        <v>84</v>
      </c>
      <c r="F60" s="448"/>
      <c r="G60" s="449"/>
      <c r="H60" s="449"/>
      <c r="I60" s="449"/>
      <c r="J60" s="449"/>
      <c r="K60" s="449"/>
      <c r="L60" s="449"/>
      <c r="M60" s="449"/>
      <c r="N60" s="449"/>
      <c r="O60" s="449"/>
      <c r="P60" s="449"/>
      <c r="Q60" s="449"/>
      <c r="R60" s="449"/>
      <c r="S60" s="449"/>
      <c r="T60" s="449"/>
      <c r="U60" s="449"/>
      <c r="V60" s="449"/>
      <c r="W60" s="449"/>
      <c r="X60" s="449"/>
      <c r="Y60" s="449"/>
      <c r="Z60" s="450"/>
      <c r="AA60" s="1"/>
    </row>
    <row r="61" spans="2:27" ht="42" customHeight="1" x14ac:dyDescent="0.3">
      <c r="B61" s="484" t="s">
        <v>85</v>
      </c>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1"/>
    </row>
    <row r="62" spans="2:27" ht="15.75" customHeight="1" x14ac:dyDescent="0.3">
      <c r="B62" s="1"/>
      <c r="C62" s="1"/>
      <c r="D62" s="1"/>
      <c r="E62" s="1"/>
      <c r="F62" s="1"/>
      <c r="G62" s="1"/>
      <c r="H62" s="1"/>
      <c r="I62" s="1"/>
      <c r="J62" s="1"/>
      <c r="K62" s="1"/>
      <c r="L62" s="1"/>
      <c r="M62" s="1"/>
      <c r="N62" s="1"/>
      <c r="O62" s="1"/>
      <c r="P62" s="1"/>
      <c r="Q62" s="1"/>
      <c r="R62" s="1"/>
      <c r="S62" s="1"/>
      <c r="T62" s="1"/>
      <c r="U62" s="1"/>
      <c r="V62" s="1"/>
      <c r="W62" s="1"/>
      <c r="X62" s="1"/>
      <c r="Y62" s="1"/>
      <c r="Z62" s="1"/>
      <c r="AA62" s="1"/>
    </row>
    <row r="63" spans="2:27" ht="15.75" customHeight="1" x14ac:dyDescent="0.3">
      <c r="B63" s="1"/>
      <c r="C63" s="1"/>
      <c r="D63" s="1"/>
      <c r="E63" s="1"/>
      <c r="F63" s="1"/>
      <c r="G63" s="1"/>
      <c r="H63" s="1"/>
      <c r="I63" s="1"/>
      <c r="J63" s="1"/>
      <c r="K63" s="1"/>
      <c r="L63" s="1"/>
      <c r="M63" s="1"/>
      <c r="N63" s="1"/>
      <c r="O63" s="1"/>
      <c r="P63" s="1"/>
      <c r="Q63" s="1"/>
      <c r="R63" s="1"/>
      <c r="S63" s="1"/>
      <c r="T63" s="1"/>
      <c r="U63" s="1"/>
      <c r="V63" s="1"/>
      <c r="W63" s="1"/>
      <c r="X63" s="1"/>
      <c r="Y63" s="1"/>
      <c r="Z63" s="1"/>
      <c r="AA63" s="1"/>
    </row>
    <row r="64" spans="2:27" ht="15.75" customHeight="1" x14ac:dyDescent="0.3">
      <c r="B64" s="1"/>
      <c r="C64" s="1"/>
      <c r="D64" s="1"/>
      <c r="E64" s="1"/>
      <c r="F64" s="1"/>
      <c r="G64" s="1"/>
      <c r="H64" s="1"/>
      <c r="I64" s="1"/>
      <c r="J64" s="1"/>
      <c r="K64" s="1"/>
      <c r="L64" s="1"/>
      <c r="M64" s="1"/>
      <c r="N64" s="1"/>
      <c r="O64" s="1"/>
      <c r="P64" s="1"/>
      <c r="Q64" s="1"/>
      <c r="R64" s="1"/>
      <c r="S64" s="1"/>
      <c r="T64" s="1"/>
      <c r="U64" s="1"/>
      <c r="V64" s="1"/>
      <c r="W64" s="1"/>
      <c r="X64" s="1"/>
      <c r="Y64" s="1"/>
      <c r="Z64" s="1"/>
      <c r="AA64" s="1"/>
    </row>
    <row r="65" spans="2:27" ht="15.75" customHeight="1" x14ac:dyDescent="0.3">
      <c r="B65" s="1"/>
      <c r="C65" s="1"/>
      <c r="D65" s="1"/>
      <c r="E65" s="1"/>
      <c r="F65" s="1"/>
      <c r="G65" s="1"/>
      <c r="H65" s="1"/>
      <c r="I65" s="1"/>
      <c r="J65" s="1"/>
      <c r="K65" s="1"/>
      <c r="L65" s="1"/>
      <c r="M65" s="1"/>
      <c r="N65" s="1"/>
      <c r="O65" s="1"/>
      <c r="P65" s="1"/>
      <c r="Q65" s="1"/>
      <c r="R65" s="1"/>
      <c r="S65" s="1"/>
      <c r="T65" s="1"/>
      <c r="U65" s="1"/>
      <c r="V65" s="1"/>
      <c r="W65" s="1"/>
      <c r="X65" s="1"/>
      <c r="Y65" s="1"/>
      <c r="Z65" s="1"/>
      <c r="AA65" s="1"/>
    </row>
    <row r="66" spans="2:27" ht="15.75" customHeight="1" x14ac:dyDescent="0.3">
      <c r="B66" s="1"/>
      <c r="C66" s="1"/>
      <c r="D66" s="1"/>
      <c r="E66" s="1"/>
      <c r="F66" s="1"/>
      <c r="G66" s="1"/>
      <c r="H66" s="1"/>
      <c r="I66" s="1"/>
      <c r="J66" s="1"/>
      <c r="K66" s="1"/>
      <c r="L66" s="1"/>
      <c r="M66" s="1"/>
      <c r="N66" s="1"/>
      <c r="O66" s="1"/>
      <c r="P66" s="1"/>
      <c r="Q66" s="1"/>
      <c r="R66" s="1"/>
      <c r="S66" s="1"/>
      <c r="T66" s="1"/>
      <c r="U66" s="1"/>
      <c r="V66" s="1"/>
      <c r="W66" s="1"/>
      <c r="X66" s="1"/>
      <c r="Y66" s="1"/>
      <c r="Z66" s="1"/>
      <c r="AA66" s="1"/>
    </row>
    <row r="67" spans="2:27" ht="15.75" customHeight="1" x14ac:dyDescent="0.3">
      <c r="B67" s="1"/>
      <c r="C67" s="1"/>
      <c r="D67" s="1"/>
      <c r="E67" s="1"/>
      <c r="F67" s="1"/>
      <c r="G67" s="1"/>
      <c r="H67" s="1"/>
      <c r="I67" s="1"/>
      <c r="J67" s="1"/>
      <c r="K67" s="1"/>
      <c r="L67" s="1"/>
      <c r="M67" s="1"/>
      <c r="N67" s="1"/>
      <c r="O67" s="1"/>
      <c r="P67" s="1"/>
      <c r="Q67" s="1"/>
      <c r="R67" s="1"/>
      <c r="S67" s="1"/>
      <c r="T67" s="1"/>
      <c r="U67" s="1"/>
      <c r="V67" s="1"/>
      <c r="W67" s="1"/>
      <c r="X67" s="1"/>
      <c r="Y67" s="1"/>
      <c r="Z67" s="1"/>
      <c r="AA67" s="1"/>
    </row>
    <row r="68" spans="2:27" ht="15.75" customHeight="1" x14ac:dyDescent="0.3">
      <c r="B68" s="1"/>
      <c r="C68" s="1"/>
      <c r="D68" s="1"/>
      <c r="E68" s="1"/>
      <c r="F68" s="1"/>
      <c r="G68" s="1"/>
      <c r="H68" s="1"/>
      <c r="I68" s="1"/>
      <c r="J68" s="1"/>
      <c r="K68" s="1"/>
      <c r="L68" s="1"/>
      <c r="M68" s="1"/>
      <c r="N68" s="1"/>
      <c r="O68" s="1"/>
      <c r="P68" s="1"/>
      <c r="Q68" s="1"/>
      <c r="R68" s="1"/>
      <c r="S68" s="1"/>
      <c r="T68" s="1"/>
      <c r="U68" s="1"/>
      <c r="V68" s="1"/>
      <c r="W68" s="1"/>
      <c r="X68" s="1"/>
      <c r="Y68" s="1"/>
      <c r="Z68" s="1"/>
      <c r="AA68" s="1"/>
    </row>
    <row r="69" spans="2:27" ht="15.75" customHeight="1" x14ac:dyDescent="0.3">
      <c r="B69" s="1"/>
      <c r="C69" s="1"/>
      <c r="D69" s="1"/>
      <c r="E69" s="1"/>
      <c r="F69" s="1"/>
      <c r="G69" s="1"/>
      <c r="H69" s="1"/>
      <c r="I69" s="1"/>
      <c r="J69" s="1"/>
      <c r="K69" s="1"/>
      <c r="L69" s="1"/>
      <c r="M69" s="1"/>
      <c r="N69" s="1"/>
      <c r="O69" s="1"/>
      <c r="P69" s="1"/>
      <c r="Q69" s="1"/>
      <c r="R69" s="1"/>
      <c r="S69" s="1"/>
      <c r="T69" s="1"/>
      <c r="U69" s="1"/>
      <c r="V69" s="1"/>
      <c r="W69" s="1"/>
      <c r="X69" s="1"/>
      <c r="Y69" s="1"/>
      <c r="Z69" s="1"/>
      <c r="AA69" s="1"/>
    </row>
    <row r="70" spans="2:27" ht="15.75" customHeight="1" x14ac:dyDescent="0.3">
      <c r="B70" s="1"/>
      <c r="C70" s="1"/>
      <c r="D70" s="1"/>
      <c r="E70" s="1"/>
      <c r="F70" s="1"/>
      <c r="G70" s="1"/>
      <c r="H70" s="1"/>
      <c r="I70" s="1"/>
      <c r="J70" s="1"/>
      <c r="K70" s="1"/>
      <c r="L70" s="1"/>
      <c r="M70" s="1"/>
      <c r="N70" s="1"/>
      <c r="O70" s="1"/>
      <c r="P70" s="1"/>
      <c r="Q70" s="1"/>
      <c r="R70" s="1"/>
      <c r="S70" s="1"/>
      <c r="T70" s="1"/>
      <c r="U70" s="1"/>
      <c r="V70" s="1"/>
      <c r="W70" s="1"/>
      <c r="X70" s="1"/>
      <c r="Y70" s="1"/>
      <c r="Z70" s="1"/>
      <c r="AA70" s="1"/>
    </row>
    <row r="71" spans="2:27" ht="15.75" customHeight="1" x14ac:dyDescent="0.3">
      <c r="B71" s="1"/>
      <c r="C71" s="1"/>
      <c r="D71" s="1"/>
      <c r="E71" s="1"/>
      <c r="F71" s="1"/>
      <c r="G71" s="1"/>
      <c r="H71" s="1"/>
      <c r="I71" s="1"/>
      <c r="J71" s="1"/>
      <c r="K71" s="1"/>
      <c r="L71" s="1"/>
      <c r="M71" s="1"/>
      <c r="N71" s="1"/>
      <c r="O71" s="1"/>
      <c r="P71" s="1"/>
      <c r="Q71" s="1"/>
      <c r="R71" s="1"/>
      <c r="S71" s="1"/>
      <c r="T71" s="1"/>
      <c r="U71" s="1"/>
      <c r="V71" s="1"/>
      <c r="W71" s="1"/>
      <c r="X71" s="1"/>
      <c r="Y71" s="1"/>
      <c r="Z71" s="1"/>
      <c r="AA71" s="1"/>
    </row>
    <row r="72" spans="2:27" ht="15.75" customHeight="1" x14ac:dyDescent="0.3">
      <c r="B72" s="1"/>
      <c r="C72" s="1"/>
      <c r="D72" s="1"/>
      <c r="E72" s="1"/>
      <c r="F72" s="1"/>
      <c r="G72" s="1"/>
      <c r="H72" s="1"/>
      <c r="I72" s="1"/>
      <c r="J72" s="1"/>
      <c r="K72" s="1"/>
      <c r="L72" s="1"/>
      <c r="M72" s="1"/>
      <c r="N72" s="1"/>
      <c r="O72" s="1"/>
      <c r="P72" s="1"/>
      <c r="Q72" s="1"/>
      <c r="R72" s="1"/>
      <c r="S72" s="1"/>
      <c r="T72" s="1"/>
      <c r="U72" s="1"/>
      <c r="V72" s="1"/>
      <c r="W72" s="1"/>
      <c r="X72" s="1"/>
      <c r="Y72" s="1"/>
      <c r="Z72" s="1"/>
      <c r="AA72" s="1"/>
    </row>
    <row r="73" spans="2:27" ht="15.75" customHeight="1" x14ac:dyDescent="0.3">
      <c r="B73" s="1"/>
      <c r="C73" s="1"/>
      <c r="D73" s="1"/>
      <c r="E73" s="1"/>
      <c r="F73" s="1"/>
      <c r="G73" s="1"/>
      <c r="H73" s="1"/>
      <c r="I73" s="1"/>
      <c r="J73" s="1"/>
      <c r="K73" s="1"/>
      <c r="L73" s="1"/>
      <c r="M73" s="1"/>
      <c r="N73" s="1"/>
      <c r="O73" s="1"/>
      <c r="P73" s="1"/>
      <c r="Q73" s="1"/>
      <c r="R73" s="1"/>
      <c r="S73" s="1"/>
      <c r="T73" s="1"/>
      <c r="U73" s="1"/>
      <c r="V73" s="1"/>
      <c r="W73" s="1"/>
      <c r="X73" s="1"/>
      <c r="Y73" s="1"/>
      <c r="Z73" s="1"/>
      <c r="AA73" s="1"/>
    </row>
    <row r="74" spans="2:27" ht="15.75" customHeight="1" x14ac:dyDescent="0.3">
      <c r="B74" s="1"/>
      <c r="C74" s="1"/>
      <c r="D74" s="1"/>
      <c r="E74" s="1"/>
      <c r="F74" s="1"/>
      <c r="G74" s="1"/>
      <c r="H74" s="1"/>
      <c r="I74" s="1"/>
      <c r="J74" s="1"/>
      <c r="K74" s="1"/>
      <c r="L74" s="1"/>
      <c r="M74" s="1"/>
      <c r="N74" s="1"/>
      <c r="O74" s="1"/>
      <c r="P74" s="1"/>
      <c r="Q74" s="1"/>
      <c r="R74" s="1"/>
      <c r="S74" s="1"/>
      <c r="T74" s="1"/>
      <c r="U74" s="1"/>
      <c r="V74" s="1"/>
      <c r="W74" s="1"/>
      <c r="X74" s="1"/>
      <c r="Y74" s="1"/>
      <c r="Z74" s="1"/>
      <c r="AA74" s="1"/>
    </row>
    <row r="75" spans="2:27" ht="15.75" customHeight="1" x14ac:dyDescent="0.3">
      <c r="B75" s="1"/>
      <c r="C75" s="1"/>
      <c r="D75" s="1"/>
      <c r="E75" s="1"/>
      <c r="F75" s="1"/>
      <c r="G75" s="1"/>
      <c r="H75" s="1"/>
      <c r="I75" s="1"/>
      <c r="J75" s="1"/>
      <c r="K75" s="1"/>
      <c r="L75" s="1"/>
      <c r="M75" s="1"/>
      <c r="N75" s="1"/>
      <c r="O75" s="1"/>
      <c r="P75" s="1"/>
      <c r="Q75" s="1"/>
      <c r="R75" s="1"/>
      <c r="S75" s="1"/>
      <c r="T75" s="1"/>
      <c r="U75" s="1"/>
      <c r="V75" s="1"/>
      <c r="W75" s="1"/>
      <c r="X75" s="1"/>
      <c r="Y75" s="1"/>
      <c r="Z75" s="1"/>
      <c r="AA75" s="1"/>
    </row>
    <row r="76" spans="2:27" ht="15.75" customHeight="1" x14ac:dyDescent="0.3">
      <c r="B76" s="1"/>
      <c r="C76" s="1"/>
      <c r="D76" s="1"/>
      <c r="E76" s="1"/>
      <c r="F76" s="1"/>
      <c r="G76" s="1"/>
      <c r="H76" s="1"/>
      <c r="I76" s="1"/>
      <c r="J76" s="1"/>
      <c r="K76" s="1"/>
      <c r="L76" s="1"/>
      <c r="M76" s="1"/>
      <c r="N76" s="1"/>
      <c r="O76" s="1"/>
      <c r="P76" s="1"/>
      <c r="Q76" s="1"/>
      <c r="R76" s="1"/>
      <c r="S76" s="1"/>
      <c r="T76" s="1"/>
      <c r="U76" s="1"/>
      <c r="V76" s="1"/>
      <c r="W76" s="1"/>
      <c r="X76" s="1"/>
      <c r="Y76" s="1"/>
      <c r="Z76" s="1"/>
      <c r="AA76" s="1"/>
    </row>
    <row r="77" spans="2:27" ht="15.75" customHeight="1" x14ac:dyDescent="0.3">
      <c r="B77" s="1"/>
      <c r="C77" s="1"/>
      <c r="D77" s="1"/>
      <c r="E77" s="1"/>
      <c r="F77" s="1"/>
      <c r="G77" s="1"/>
      <c r="H77" s="1"/>
      <c r="I77" s="1"/>
      <c r="J77" s="1"/>
      <c r="K77" s="1"/>
      <c r="L77" s="1"/>
      <c r="M77" s="1"/>
      <c r="N77" s="1"/>
      <c r="O77" s="1"/>
      <c r="P77" s="1"/>
      <c r="Q77" s="1"/>
      <c r="R77" s="1"/>
      <c r="S77" s="1"/>
      <c r="T77" s="1"/>
      <c r="U77" s="1"/>
      <c r="V77" s="1"/>
      <c r="W77" s="1"/>
      <c r="X77" s="1"/>
      <c r="Y77" s="1"/>
      <c r="Z77" s="1"/>
      <c r="AA77" s="1"/>
    </row>
    <row r="78" spans="2:27" ht="15.75" customHeight="1" x14ac:dyDescent="0.3">
      <c r="B78" s="1"/>
      <c r="C78" s="1"/>
      <c r="D78" s="1"/>
      <c r="E78" s="1"/>
      <c r="F78" s="1"/>
      <c r="G78" s="1"/>
      <c r="H78" s="1"/>
      <c r="I78" s="1"/>
      <c r="J78" s="1"/>
      <c r="K78" s="1"/>
      <c r="L78" s="1"/>
      <c r="M78" s="1"/>
      <c r="N78" s="1"/>
      <c r="O78" s="1"/>
      <c r="P78" s="1"/>
      <c r="Q78" s="1"/>
      <c r="R78" s="1"/>
      <c r="S78" s="1"/>
      <c r="T78" s="1"/>
      <c r="U78" s="1"/>
      <c r="V78" s="1"/>
      <c r="W78" s="1"/>
      <c r="X78" s="1"/>
      <c r="Y78" s="1"/>
      <c r="Z78" s="1"/>
      <c r="AA78" s="1"/>
    </row>
    <row r="79" spans="2:27" ht="15.75" customHeight="1" x14ac:dyDescent="0.3">
      <c r="B79" s="1"/>
      <c r="C79" s="1"/>
      <c r="D79" s="1"/>
      <c r="E79" s="1"/>
      <c r="F79" s="1"/>
      <c r="G79" s="1"/>
      <c r="H79" s="1"/>
      <c r="I79" s="1"/>
      <c r="J79" s="1"/>
      <c r="K79" s="1"/>
      <c r="L79" s="1"/>
      <c r="M79" s="1"/>
      <c r="N79" s="1"/>
      <c r="O79" s="1"/>
      <c r="P79" s="1"/>
      <c r="Q79" s="1"/>
      <c r="R79" s="1"/>
      <c r="S79" s="1"/>
      <c r="T79" s="1"/>
      <c r="U79" s="1"/>
      <c r="V79" s="1"/>
      <c r="W79" s="1"/>
      <c r="X79" s="1"/>
      <c r="Y79" s="1"/>
      <c r="Z79" s="1"/>
      <c r="AA79" s="1"/>
    </row>
    <row r="80" spans="2:27" ht="15.75" customHeight="1" x14ac:dyDescent="0.3">
      <c r="B80" s="1"/>
      <c r="C80" s="1"/>
      <c r="D80" s="1"/>
      <c r="E80" s="1"/>
      <c r="F80" s="1"/>
      <c r="G80" s="1"/>
      <c r="H80" s="1"/>
      <c r="I80" s="1"/>
      <c r="J80" s="1"/>
      <c r="K80" s="1"/>
      <c r="L80" s="1"/>
      <c r="M80" s="1"/>
      <c r="N80" s="1"/>
      <c r="O80" s="1"/>
      <c r="P80" s="1"/>
      <c r="Q80" s="1"/>
      <c r="R80" s="1"/>
      <c r="S80" s="1"/>
      <c r="T80" s="1"/>
      <c r="U80" s="1"/>
      <c r="V80" s="1"/>
      <c r="W80" s="1"/>
      <c r="X80" s="1"/>
      <c r="Y80" s="1"/>
      <c r="Z80" s="1"/>
      <c r="AA80" s="1"/>
    </row>
    <row r="81" spans="2:27" ht="15.75" customHeight="1" x14ac:dyDescent="0.3">
      <c r="B81" s="1"/>
      <c r="C81" s="1"/>
      <c r="D81" s="1"/>
      <c r="E81" s="1"/>
      <c r="F81" s="1"/>
      <c r="G81" s="1"/>
      <c r="H81" s="1"/>
      <c r="I81" s="1"/>
      <c r="J81" s="1"/>
      <c r="K81" s="1"/>
      <c r="L81" s="1"/>
      <c r="M81" s="1"/>
      <c r="N81" s="1"/>
      <c r="O81" s="1"/>
      <c r="P81" s="1"/>
      <c r="Q81" s="1"/>
      <c r="R81" s="1"/>
      <c r="S81" s="1"/>
      <c r="T81" s="1"/>
      <c r="U81" s="1"/>
      <c r="V81" s="1"/>
      <c r="W81" s="1"/>
      <c r="X81" s="1"/>
      <c r="Y81" s="1"/>
      <c r="Z81" s="1"/>
      <c r="AA81" s="1"/>
    </row>
    <row r="82" spans="2:27" ht="15.75" customHeight="1" x14ac:dyDescent="0.3">
      <c r="B82" s="1"/>
      <c r="C82" s="1"/>
      <c r="D82" s="1"/>
      <c r="E82" s="1"/>
      <c r="F82" s="1"/>
      <c r="G82" s="1"/>
      <c r="H82" s="1"/>
      <c r="I82" s="1"/>
      <c r="J82" s="1"/>
      <c r="K82" s="1"/>
      <c r="L82" s="1"/>
      <c r="M82" s="1"/>
      <c r="N82" s="1"/>
      <c r="O82" s="1"/>
      <c r="P82" s="1"/>
      <c r="Q82" s="1"/>
      <c r="R82" s="1"/>
      <c r="S82" s="1"/>
      <c r="T82" s="1"/>
      <c r="U82" s="1"/>
      <c r="V82" s="1"/>
      <c r="W82" s="1"/>
      <c r="X82" s="1"/>
      <c r="Y82" s="1"/>
      <c r="Z82" s="1"/>
      <c r="AA82" s="1"/>
    </row>
    <row r="83" spans="2:27" ht="15.75" customHeight="1" x14ac:dyDescent="0.3">
      <c r="B83" s="41" t="s">
        <v>144</v>
      </c>
      <c r="C83" s="41"/>
      <c r="D83" s="41"/>
      <c r="E83" s="41"/>
      <c r="F83" s="41"/>
      <c r="G83" s="41"/>
      <c r="H83" s="41"/>
      <c r="I83" s="41"/>
      <c r="J83" s="41"/>
      <c r="K83" s="41"/>
      <c r="L83" s="41"/>
      <c r="M83" s="41"/>
      <c r="N83" s="41"/>
      <c r="O83" s="41"/>
      <c r="P83" s="41"/>
      <c r="Q83" s="41"/>
      <c r="R83" s="41"/>
      <c r="S83" s="41"/>
      <c r="T83" s="1"/>
      <c r="U83" s="1"/>
      <c r="V83" s="1"/>
      <c r="W83" s="1"/>
      <c r="X83" s="1"/>
      <c r="Y83" s="1"/>
      <c r="Z83" s="1"/>
      <c r="AA83" s="1"/>
    </row>
    <row r="84" spans="2:27" ht="15.75" customHeight="1" x14ac:dyDescent="0.3">
      <c r="B84" s="1"/>
      <c r="C84" s="1"/>
      <c r="D84" s="1"/>
      <c r="E84" s="1"/>
      <c r="F84" s="1"/>
      <c r="G84" s="1"/>
      <c r="H84" s="1"/>
      <c r="I84" s="1"/>
      <c r="J84" s="1"/>
      <c r="K84" s="1"/>
      <c r="L84" s="1"/>
      <c r="M84" s="1"/>
      <c r="N84" s="1"/>
      <c r="O84" s="1"/>
      <c r="P84" s="1"/>
      <c r="Q84" s="1"/>
      <c r="R84" s="1"/>
      <c r="S84" s="1"/>
      <c r="T84" s="1"/>
      <c r="U84" s="1"/>
      <c r="V84" s="1"/>
      <c r="W84" s="1"/>
      <c r="X84" s="1"/>
      <c r="Y84" s="1"/>
      <c r="Z84" s="1"/>
      <c r="AA84" s="1"/>
    </row>
    <row r="85" spans="2:27" ht="15.75" customHeight="1" x14ac:dyDescent="0.3">
      <c r="B85" s="1"/>
      <c r="C85" s="1"/>
      <c r="D85" s="1"/>
      <c r="E85" s="1"/>
      <c r="F85" s="1"/>
      <c r="G85" s="1"/>
      <c r="H85" s="1"/>
      <c r="I85" s="1"/>
      <c r="J85" s="1"/>
      <c r="K85" s="1"/>
      <c r="L85" s="1"/>
      <c r="M85" s="1"/>
      <c r="N85" s="1"/>
      <c r="O85" s="1"/>
      <c r="P85" s="1"/>
      <c r="Q85" s="1"/>
      <c r="R85" s="1"/>
      <c r="S85" s="1"/>
      <c r="T85" s="1"/>
      <c r="U85" s="1"/>
      <c r="V85" s="1"/>
      <c r="W85" s="1"/>
      <c r="X85" s="1"/>
      <c r="Y85" s="1"/>
      <c r="Z85" s="1"/>
      <c r="AA85" s="1"/>
    </row>
    <row r="86" spans="2:27" ht="15.75" customHeight="1" x14ac:dyDescent="0.3">
      <c r="B86" s="1"/>
      <c r="C86" s="1"/>
      <c r="D86" s="1"/>
      <c r="E86" s="1"/>
      <c r="F86" s="1"/>
      <c r="G86" s="1"/>
      <c r="H86" s="1"/>
      <c r="I86" s="1"/>
      <c r="J86" s="1"/>
      <c r="K86" s="1"/>
      <c r="L86" s="1"/>
      <c r="M86" s="1"/>
      <c r="N86" s="1"/>
      <c r="O86" s="1"/>
      <c r="P86" s="1"/>
      <c r="Q86" s="1"/>
      <c r="R86" s="1"/>
      <c r="S86" s="1"/>
      <c r="T86" s="1"/>
      <c r="U86" s="1"/>
      <c r="V86" s="1"/>
      <c r="W86" s="1"/>
      <c r="X86" s="1"/>
      <c r="Y86" s="1"/>
      <c r="Z86" s="1"/>
      <c r="AA86" s="1"/>
    </row>
    <row r="87" spans="2:27" ht="15.75" customHeight="1" x14ac:dyDescent="0.3">
      <c r="B87" s="1"/>
      <c r="C87" s="1"/>
      <c r="D87" s="1"/>
      <c r="E87" s="1"/>
      <c r="F87" s="1"/>
      <c r="G87" s="1"/>
      <c r="H87" s="1"/>
      <c r="I87" s="1"/>
      <c r="J87" s="1"/>
      <c r="K87" s="1"/>
      <c r="L87" s="1"/>
      <c r="M87" s="1"/>
      <c r="N87" s="1"/>
      <c r="O87" s="1"/>
      <c r="P87" s="1"/>
      <c r="Q87" s="1"/>
      <c r="R87" s="1"/>
      <c r="S87" s="1"/>
      <c r="T87" s="1"/>
      <c r="U87" s="1"/>
      <c r="V87" s="1"/>
      <c r="W87" s="1"/>
      <c r="X87" s="1"/>
      <c r="Y87" s="1"/>
      <c r="Z87" s="1"/>
      <c r="AA87" s="1"/>
    </row>
    <row r="88" spans="2:27" ht="15.75" customHeight="1" x14ac:dyDescent="0.3">
      <c r="B88" s="1"/>
      <c r="C88" s="1"/>
      <c r="D88" s="1"/>
      <c r="E88" s="1"/>
      <c r="F88" s="1"/>
      <c r="G88" s="1"/>
      <c r="H88" s="1"/>
      <c r="I88" s="1"/>
      <c r="J88" s="1"/>
      <c r="K88" s="1"/>
      <c r="L88" s="1"/>
      <c r="M88" s="1"/>
      <c r="N88" s="1"/>
      <c r="O88" s="1"/>
      <c r="P88" s="1"/>
      <c r="Q88" s="1"/>
      <c r="R88" s="1"/>
      <c r="S88" s="1"/>
      <c r="T88" s="1"/>
      <c r="U88" s="1"/>
      <c r="V88" s="1"/>
      <c r="W88" s="1"/>
      <c r="X88" s="1"/>
      <c r="Y88" s="1"/>
      <c r="Z88" s="1"/>
      <c r="AA88" s="1"/>
    </row>
    <row r="89" spans="2:27" ht="15.75" customHeight="1" x14ac:dyDescent="0.3">
      <c r="B89" s="1"/>
      <c r="C89" s="1"/>
      <c r="D89" s="1"/>
      <c r="E89" s="1"/>
      <c r="F89" s="1"/>
      <c r="G89" s="1"/>
      <c r="H89" s="1"/>
      <c r="I89" s="1"/>
      <c r="J89" s="1"/>
      <c r="K89" s="1"/>
      <c r="L89" s="1"/>
      <c r="M89" s="1"/>
      <c r="N89" s="1"/>
      <c r="O89" s="1"/>
      <c r="P89" s="1"/>
      <c r="Q89" s="1"/>
      <c r="R89" s="1"/>
      <c r="S89" s="1"/>
      <c r="T89" s="1"/>
      <c r="U89" s="1"/>
      <c r="V89" s="1"/>
      <c r="W89" s="1"/>
      <c r="X89" s="1"/>
      <c r="Y89" s="1"/>
      <c r="Z89" s="1"/>
      <c r="AA89" s="1"/>
    </row>
    <row r="90" spans="2:27" ht="15.75" customHeight="1" x14ac:dyDescent="0.3">
      <c r="B90" s="1"/>
      <c r="C90" s="1"/>
      <c r="D90" s="1"/>
      <c r="E90" s="1"/>
      <c r="F90" s="1"/>
      <c r="G90" s="1"/>
      <c r="H90" s="1"/>
      <c r="I90" s="1"/>
      <c r="J90" s="1"/>
      <c r="K90" s="1"/>
      <c r="L90" s="1"/>
      <c r="M90" s="1"/>
      <c r="N90" s="1"/>
      <c r="O90" s="1"/>
      <c r="P90" s="1"/>
      <c r="Q90" s="1"/>
      <c r="R90" s="1"/>
      <c r="S90" s="1"/>
      <c r="T90" s="1"/>
      <c r="U90" s="1"/>
      <c r="V90" s="1"/>
      <c r="W90" s="1"/>
      <c r="X90" s="1"/>
      <c r="Y90" s="1"/>
      <c r="Z90" s="1"/>
      <c r="AA90" s="1"/>
    </row>
    <row r="91" spans="2:27" ht="15.75" customHeight="1" x14ac:dyDescent="0.3">
      <c r="B91" s="1"/>
      <c r="C91" s="1"/>
      <c r="D91" s="1"/>
      <c r="E91" s="1"/>
      <c r="F91" s="1"/>
      <c r="G91" s="1"/>
      <c r="H91" s="1"/>
      <c r="I91" s="1"/>
      <c r="J91" s="1"/>
      <c r="K91" s="1"/>
      <c r="L91" s="1"/>
      <c r="M91" s="1"/>
      <c r="N91" s="1"/>
      <c r="O91" s="1"/>
      <c r="P91" s="1"/>
      <c r="Q91" s="1"/>
      <c r="R91" s="1"/>
      <c r="S91" s="1"/>
      <c r="T91" s="1"/>
      <c r="U91" s="1"/>
      <c r="V91" s="1"/>
      <c r="W91" s="1"/>
      <c r="X91" s="1"/>
      <c r="Y91" s="1"/>
      <c r="Z91" s="1"/>
      <c r="AA91" s="1"/>
    </row>
    <row r="92" spans="2:27" ht="15.75" customHeight="1" x14ac:dyDescent="0.3">
      <c r="B92" s="1"/>
      <c r="C92" s="1"/>
      <c r="D92" s="1"/>
      <c r="E92" s="1"/>
      <c r="F92" s="1"/>
      <c r="G92" s="1"/>
      <c r="H92" s="1"/>
      <c r="I92" s="1"/>
      <c r="J92" s="1"/>
      <c r="K92" s="1"/>
      <c r="L92" s="1"/>
      <c r="M92" s="1"/>
      <c r="N92" s="1"/>
      <c r="O92" s="1"/>
      <c r="P92" s="1"/>
      <c r="Q92" s="1"/>
      <c r="R92" s="1"/>
      <c r="S92" s="1"/>
      <c r="T92" s="1"/>
      <c r="U92" s="1"/>
      <c r="V92" s="1"/>
      <c r="W92" s="1"/>
      <c r="X92" s="1"/>
      <c r="Y92" s="1"/>
      <c r="Z92" s="1"/>
      <c r="AA92" s="1"/>
    </row>
    <row r="93" spans="2:27" ht="15.75" customHeight="1" x14ac:dyDescent="0.3">
      <c r="B93" s="1"/>
      <c r="C93" s="1"/>
      <c r="D93" s="1"/>
      <c r="E93" s="1"/>
      <c r="F93" s="1"/>
      <c r="G93" s="1"/>
      <c r="H93" s="1"/>
      <c r="I93" s="1"/>
      <c r="J93" s="1"/>
      <c r="K93" s="1"/>
      <c r="L93" s="1"/>
      <c r="M93" s="1"/>
      <c r="N93" s="1"/>
      <c r="O93" s="1"/>
      <c r="P93" s="1"/>
      <c r="Q93" s="1"/>
      <c r="R93" s="1"/>
      <c r="S93" s="1"/>
      <c r="T93" s="1"/>
      <c r="U93" s="1"/>
      <c r="V93" s="1"/>
      <c r="W93" s="1"/>
      <c r="X93" s="1"/>
      <c r="Y93" s="1"/>
      <c r="Z93" s="1"/>
      <c r="AA93" s="1"/>
    </row>
    <row r="94" spans="2:27" ht="15.75" customHeight="1" x14ac:dyDescent="0.3">
      <c r="B94" s="1"/>
      <c r="C94" s="1"/>
      <c r="D94" s="1"/>
      <c r="E94" s="1"/>
      <c r="F94" s="1"/>
      <c r="G94" s="1"/>
      <c r="H94" s="1"/>
      <c r="I94" s="1"/>
      <c r="J94" s="1"/>
      <c r="K94" s="1"/>
      <c r="L94" s="1"/>
      <c r="M94" s="1"/>
      <c r="N94" s="1"/>
      <c r="O94" s="1"/>
      <c r="P94" s="1"/>
      <c r="Q94" s="1"/>
      <c r="R94" s="1"/>
      <c r="S94" s="1"/>
      <c r="T94" s="1"/>
      <c r="U94" s="1"/>
      <c r="V94" s="1"/>
      <c r="W94" s="1"/>
      <c r="X94" s="1"/>
      <c r="Y94" s="1"/>
      <c r="Z94" s="1"/>
      <c r="AA94" s="1"/>
    </row>
    <row r="95" spans="2:27" ht="15.75" customHeight="1" x14ac:dyDescent="0.3">
      <c r="B95" s="1"/>
      <c r="C95" s="1"/>
      <c r="D95" s="1"/>
      <c r="E95" s="1"/>
      <c r="F95" s="1"/>
      <c r="G95" s="1"/>
      <c r="H95" s="1"/>
      <c r="I95" s="1"/>
      <c r="J95" s="1"/>
      <c r="K95" s="1"/>
      <c r="L95" s="1"/>
      <c r="M95" s="1"/>
      <c r="N95" s="1"/>
      <c r="O95" s="1"/>
      <c r="P95" s="1"/>
      <c r="Q95" s="1"/>
      <c r="R95" s="1"/>
      <c r="S95" s="1"/>
      <c r="T95" s="1"/>
      <c r="U95" s="1"/>
      <c r="V95" s="1"/>
      <c r="W95" s="1"/>
      <c r="X95" s="1"/>
      <c r="Y95" s="1"/>
      <c r="Z95" s="1"/>
      <c r="AA95" s="1"/>
    </row>
    <row r="96" spans="2:27" ht="15.75" customHeight="1" x14ac:dyDescent="0.3">
      <c r="B96" s="1"/>
      <c r="C96" s="1"/>
      <c r="D96" s="1"/>
      <c r="E96" s="1"/>
      <c r="F96" s="1"/>
      <c r="G96" s="1"/>
      <c r="H96" s="1"/>
      <c r="I96" s="1"/>
      <c r="J96" s="1"/>
      <c r="K96" s="1"/>
      <c r="L96" s="1"/>
      <c r="M96" s="1"/>
      <c r="N96" s="1"/>
      <c r="O96" s="1"/>
      <c r="P96" s="1"/>
      <c r="Q96" s="1"/>
      <c r="R96" s="1"/>
      <c r="S96" s="1"/>
      <c r="T96" s="1"/>
      <c r="U96" s="1"/>
      <c r="V96" s="1"/>
      <c r="W96" s="1"/>
      <c r="X96" s="1"/>
      <c r="Y96" s="1"/>
      <c r="Z96" s="1"/>
      <c r="AA96" s="1"/>
    </row>
    <row r="97" spans="2:27" ht="15.75" customHeight="1" x14ac:dyDescent="0.3">
      <c r="B97" s="1"/>
      <c r="C97" s="1"/>
      <c r="D97" s="1"/>
      <c r="E97" s="1"/>
      <c r="F97" s="1"/>
      <c r="G97" s="1"/>
      <c r="H97" s="1"/>
      <c r="I97" s="1"/>
      <c r="J97" s="1"/>
      <c r="K97" s="1"/>
      <c r="L97" s="1"/>
      <c r="M97" s="1"/>
      <c r="N97" s="1"/>
      <c r="O97" s="1"/>
      <c r="P97" s="1"/>
      <c r="Q97" s="1"/>
      <c r="R97" s="1"/>
      <c r="S97" s="1"/>
      <c r="T97" s="1"/>
      <c r="U97" s="1"/>
      <c r="V97" s="1"/>
      <c r="W97" s="1"/>
      <c r="X97" s="1"/>
      <c r="Y97" s="1"/>
      <c r="Z97" s="1"/>
      <c r="AA97" s="1"/>
    </row>
    <row r="98" spans="2:27" ht="15.75" customHeight="1" x14ac:dyDescent="0.3">
      <c r="B98" s="1"/>
      <c r="C98" s="1"/>
      <c r="D98" s="1"/>
      <c r="E98" s="1"/>
      <c r="F98" s="1"/>
      <c r="G98" s="1"/>
      <c r="H98" s="1"/>
      <c r="I98" s="1"/>
      <c r="J98" s="1"/>
      <c r="K98" s="1"/>
      <c r="L98" s="1"/>
      <c r="M98" s="1"/>
      <c r="N98" s="1"/>
      <c r="O98" s="1"/>
      <c r="P98" s="1"/>
      <c r="Q98" s="1"/>
      <c r="R98" s="1"/>
      <c r="S98" s="1"/>
      <c r="T98" s="1"/>
      <c r="U98" s="1"/>
      <c r="V98" s="1"/>
      <c r="W98" s="1"/>
      <c r="X98" s="1"/>
      <c r="Y98" s="1"/>
      <c r="Z98" s="1"/>
      <c r="AA98" s="1"/>
    </row>
    <row r="99" spans="2:27" ht="15.75" customHeight="1" x14ac:dyDescent="0.3">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2:27" ht="15.75" customHeight="1" x14ac:dyDescent="0.3">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2:27" ht="15.75" customHeight="1" x14ac:dyDescent="0.3">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2:27" ht="15.75" customHeight="1" x14ac:dyDescent="0.3">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2:27" ht="15.75" customHeight="1" x14ac:dyDescent="0.3">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2:27" ht="15.75" customHeight="1" x14ac:dyDescent="0.3">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2:27" ht="15.75" customHeight="1" x14ac:dyDescent="0.3">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2:27" ht="15.75" customHeight="1" x14ac:dyDescent="0.3">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2:27" ht="15.75" customHeight="1" x14ac:dyDescent="0.3">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2:27" ht="15.75" customHeight="1" x14ac:dyDescent="0.3">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2:27" ht="15.75" customHeight="1" x14ac:dyDescent="0.3">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2:27" ht="15.75" customHeight="1" x14ac:dyDescent="0.3">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2:27" ht="15.75" customHeight="1" x14ac:dyDescent="0.3">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2:27" ht="15.75" customHeight="1" x14ac:dyDescent="0.3">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2:27" ht="15.75" customHeight="1" x14ac:dyDescent="0.3">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2:27" ht="15.75" customHeight="1" x14ac:dyDescent="0.3">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2:27" ht="15.75" customHeight="1" x14ac:dyDescent="0.3">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2:27" ht="15.75" customHeight="1" x14ac:dyDescent="0.3">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2:27" ht="15.75" customHeight="1" x14ac:dyDescent="0.3">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2:27" ht="15.75" customHeight="1" x14ac:dyDescent="0.3">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2:27" ht="15.75" customHeight="1" x14ac:dyDescent="0.3">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2:27" ht="15.75" customHeight="1" x14ac:dyDescent="0.3">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2:27" ht="15.75" customHeight="1" x14ac:dyDescent="0.3">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2:27" ht="15.75" customHeight="1" x14ac:dyDescent="0.3">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2:27" ht="15.75" customHeight="1" x14ac:dyDescent="0.3">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2:27" ht="15.75" customHeight="1" x14ac:dyDescent="0.3">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2:27" ht="15.75" customHeight="1" x14ac:dyDescent="0.3">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2:27" ht="15.75" customHeight="1" x14ac:dyDescent="0.3">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2:27" ht="15.75" customHeight="1" x14ac:dyDescent="0.3">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2:27" ht="15.75" customHeight="1" x14ac:dyDescent="0.3">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2:27" ht="15.75" customHeight="1" x14ac:dyDescent="0.3">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2:27" ht="15.75" customHeight="1" x14ac:dyDescent="0.3">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2:27" ht="15.75" customHeight="1" x14ac:dyDescent="0.3">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2:27" ht="15.75" customHeight="1" x14ac:dyDescent="0.3">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2:27" ht="15.75" customHeight="1" x14ac:dyDescent="0.3">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2:27" ht="15.75" customHeight="1" x14ac:dyDescent="0.3">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2:27" ht="15.75" customHeight="1" x14ac:dyDescent="0.3">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2:27" ht="15.75" customHeight="1" x14ac:dyDescent="0.3">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2:27" ht="15.75" customHeight="1" x14ac:dyDescent="0.3">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2:27" ht="15.75" customHeight="1" x14ac:dyDescent="0.3">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2:27" ht="15.75" customHeight="1" x14ac:dyDescent="0.3">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2:27" ht="15.75" customHeight="1" x14ac:dyDescent="0.3">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2:27" ht="15.75" customHeight="1" x14ac:dyDescent="0.3">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2:27" ht="15.75" customHeight="1" x14ac:dyDescent="0.3">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2:27" ht="15.75" customHeight="1" x14ac:dyDescent="0.3">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2:27" ht="15.75" customHeight="1" x14ac:dyDescent="0.3">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2:27" ht="15.75" customHeight="1" x14ac:dyDescent="0.3">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2:27" ht="15.75" customHeight="1" x14ac:dyDescent="0.3">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2:27" ht="15.75" customHeight="1" x14ac:dyDescent="0.3">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2:27" ht="15.75" customHeight="1" x14ac:dyDescent="0.3">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2:27" ht="15.75" customHeight="1" x14ac:dyDescent="0.3">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2:27" ht="15.75" customHeight="1" x14ac:dyDescent="0.3">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2:27" ht="15.75" customHeight="1" x14ac:dyDescent="0.3">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2:27" ht="15.75" customHeight="1" x14ac:dyDescent="0.3">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2:27" ht="15.75" customHeight="1" x14ac:dyDescent="0.3">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2:27" ht="15.75" customHeight="1" x14ac:dyDescent="0.3">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2:27" ht="15.75" customHeight="1" x14ac:dyDescent="0.3">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2:27" ht="15.75" customHeight="1" x14ac:dyDescent="0.3">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2:27" ht="15.75" customHeight="1" x14ac:dyDescent="0.3">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2:27" ht="15.75" customHeight="1" x14ac:dyDescent="0.3">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2:27" ht="15.75" customHeight="1" x14ac:dyDescent="0.3">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2:27" ht="15.75" customHeight="1" x14ac:dyDescent="0.3">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2:27" ht="15.75" customHeight="1" x14ac:dyDescent="0.3">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2:27" ht="15.75" customHeight="1" x14ac:dyDescent="0.3">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2:27" ht="15.75" customHeight="1" x14ac:dyDescent="0.3">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2:27" ht="15.75" customHeight="1" x14ac:dyDescent="0.3">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2:27" ht="15.75" customHeight="1" x14ac:dyDescent="0.3">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2:27" ht="15.75" customHeight="1" x14ac:dyDescent="0.3">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2:27" ht="15.75" customHeight="1" x14ac:dyDescent="0.3">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2:27" ht="15.75" customHeight="1" x14ac:dyDescent="0.3">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2:27" ht="15.75" customHeight="1" x14ac:dyDescent="0.3">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2:27" ht="15.75" customHeight="1" x14ac:dyDescent="0.3">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2:27" ht="15.75" customHeight="1" x14ac:dyDescent="0.3">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2:27" ht="15.75" customHeight="1" x14ac:dyDescent="0.3">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2:27" ht="15.75" customHeight="1" x14ac:dyDescent="0.3">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2:27" ht="15.75" customHeight="1" x14ac:dyDescent="0.3">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2:27" ht="15.75" customHeight="1" x14ac:dyDescent="0.3">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2:27" ht="15.75" customHeight="1" x14ac:dyDescent="0.3">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2:27" ht="15.75" customHeight="1" x14ac:dyDescent="0.3">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2:27" ht="15.75" customHeight="1" x14ac:dyDescent="0.3">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2:27" ht="15.75" customHeight="1" x14ac:dyDescent="0.3">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2:27" ht="15.75" customHeight="1" x14ac:dyDescent="0.3">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2:27" ht="15.75" customHeight="1" x14ac:dyDescent="0.3">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2:27" ht="15.75" customHeight="1" x14ac:dyDescent="0.3">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2:27" ht="15.75" customHeight="1" x14ac:dyDescent="0.3">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2:27" ht="15.75" customHeight="1" x14ac:dyDescent="0.3">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2:27" ht="15.75" customHeight="1" x14ac:dyDescent="0.3">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2:27" ht="15.75" customHeight="1" x14ac:dyDescent="0.3">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2:27" ht="15.75" customHeight="1" x14ac:dyDescent="0.3">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2:27" ht="15.75" customHeight="1" x14ac:dyDescent="0.3">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2:27" ht="15.75" customHeight="1" x14ac:dyDescent="0.3">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2:27" ht="15.75" customHeight="1" x14ac:dyDescent="0.3">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2:27" ht="15.75" customHeight="1" x14ac:dyDescent="0.3">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2:27" ht="15.75" customHeight="1" x14ac:dyDescent="0.3">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2:27" ht="15.75" customHeight="1" x14ac:dyDescent="0.3">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2:27" ht="15.75" customHeight="1" x14ac:dyDescent="0.3">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2:27" ht="15.75" customHeight="1" x14ac:dyDescent="0.3">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2:27" ht="15.75" customHeight="1" x14ac:dyDescent="0.3">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2:27" ht="15.75" customHeight="1" x14ac:dyDescent="0.3">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2:27" ht="15.75" customHeight="1" x14ac:dyDescent="0.3">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2:27" ht="15.75" customHeight="1" x14ac:dyDescent="0.3">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2:27" ht="15.75" customHeight="1" x14ac:dyDescent="0.3">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2:27" ht="15.75" customHeight="1" x14ac:dyDescent="0.3">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2:27" ht="15.75" customHeight="1" x14ac:dyDescent="0.3">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2:27" ht="15.75" customHeight="1" x14ac:dyDescent="0.3">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2:27" ht="15.75" customHeight="1" x14ac:dyDescent="0.3">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2:27" ht="15.75" customHeight="1" x14ac:dyDescent="0.3">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2:27" ht="15.75" customHeight="1" x14ac:dyDescent="0.3">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2:27" ht="15.75" customHeight="1" x14ac:dyDescent="0.3">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2:27" ht="15.75" customHeight="1" x14ac:dyDescent="0.3">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2:27" ht="15.75" customHeight="1" x14ac:dyDescent="0.3">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2:27" ht="15.75" customHeight="1" x14ac:dyDescent="0.3">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2:27" ht="15.75" customHeight="1" x14ac:dyDescent="0.3">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2:27" ht="15.75" customHeight="1" x14ac:dyDescent="0.3">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2:27" ht="15.75" customHeight="1" x14ac:dyDescent="0.3">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2:27" ht="15.75" customHeight="1" x14ac:dyDescent="0.3">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2:27" ht="15.75" customHeight="1" x14ac:dyDescent="0.3">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2:27" ht="15.75" customHeight="1" x14ac:dyDescent="0.3">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2:27" ht="15.75" customHeight="1" x14ac:dyDescent="0.3">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2:27" ht="15.75" customHeight="1" x14ac:dyDescent="0.3">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2:27" ht="15.75" customHeight="1" x14ac:dyDescent="0.3">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2:27" ht="15.75" customHeight="1" x14ac:dyDescent="0.3">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2:27" ht="15.75" customHeight="1" x14ac:dyDescent="0.3">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2:27" ht="15.75" customHeight="1" x14ac:dyDescent="0.3">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2:27" ht="15.75" customHeight="1" x14ac:dyDescent="0.3">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2:27" ht="15.75" customHeight="1" x14ac:dyDescent="0.3">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ht="15.75" customHeight="1" x14ac:dyDescent="0.3">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ht="15.75" customHeight="1" x14ac:dyDescent="0.3">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ht="15.75" customHeight="1" x14ac:dyDescent="0.3">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ht="15.75" customHeight="1" x14ac:dyDescent="0.3">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ht="15.75" customHeight="1" x14ac:dyDescent="0.3">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ht="15.75" customHeight="1" x14ac:dyDescent="0.3">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ht="15.75" customHeight="1" x14ac:dyDescent="0.3">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ht="15.75" customHeight="1" x14ac:dyDescent="0.3">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ht="15.75" customHeight="1" x14ac:dyDescent="0.3">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ht="15.75" customHeight="1" x14ac:dyDescent="0.3">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ht="15.75" customHeight="1" x14ac:dyDescent="0.3">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ht="15.75" customHeight="1" x14ac:dyDescent="0.3">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ht="15.75" customHeight="1" x14ac:dyDescent="0.3">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ht="15.75" customHeight="1" x14ac:dyDescent="0.3">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2:27" ht="15.75" customHeight="1" x14ac:dyDescent="0.3">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2:27" ht="15.75" customHeight="1" x14ac:dyDescent="0.3">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2:27" ht="15.75" customHeight="1" x14ac:dyDescent="0.3">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2:27" ht="15.75" customHeight="1" x14ac:dyDescent="0.3">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2:27" ht="15.75" customHeight="1" x14ac:dyDescent="0.3">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2:27" ht="15.75" customHeight="1" x14ac:dyDescent="0.3">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2:27" ht="15.75" customHeight="1" x14ac:dyDescent="0.3">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2:27" ht="15.75" customHeight="1" x14ac:dyDescent="0.3">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2:27" ht="15.75" customHeight="1" x14ac:dyDescent="0.3">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2:27" ht="15.75" customHeight="1" x14ac:dyDescent="0.3">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2:27" ht="15.75" customHeight="1" x14ac:dyDescent="0.3">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2:27" ht="15.75" customHeight="1" x14ac:dyDescent="0.3">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2:27" ht="15.75" customHeight="1" x14ac:dyDescent="0.3">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2:27" ht="15.75" customHeight="1" x14ac:dyDescent="0.3">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2:27" ht="15.75" customHeight="1" x14ac:dyDescent="0.3">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2:27" ht="15.75" customHeight="1" x14ac:dyDescent="0.3">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2:27" ht="15.75" customHeight="1" x14ac:dyDescent="0.3">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2:27" ht="15.75" customHeight="1" x14ac:dyDescent="0.3">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2:27" ht="15.75" customHeight="1" x14ac:dyDescent="0.3">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2:27" ht="15.75" customHeight="1" x14ac:dyDescent="0.3">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2:27" ht="15.75" customHeight="1" x14ac:dyDescent="0.3">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2:27" ht="15.75" customHeight="1" x14ac:dyDescent="0.3">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2:27" ht="15.75" customHeight="1" x14ac:dyDescent="0.3">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2:27" ht="15.75" customHeight="1" x14ac:dyDescent="0.3">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2:27" ht="15.75" customHeight="1" x14ac:dyDescent="0.3">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2:27" ht="15.75" customHeight="1" x14ac:dyDescent="0.3">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2:27" ht="15.75" customHeight="1" x14ac:dyDescent="0.3">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2:27" ht="15.75" customHeight="1" x14ac:dyDescent="0.3">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2:27" ht="15.75" customHeight="1" x14ac:dyDescent="0.3">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2:27" ht="15.75" customHeight="1" x14ac:dyDescent="0.3">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2:27" ht="15.75" customHeight="1" x14ac:dyDescent="0.3">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2:27" ht="15.75" customHeight="1" x14ac:dyDescent="0.3">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2:27" ht="15.75" customHeight="1" x14ac:dyDescent="0.3">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2:27" ht="15.75" customHeight="1" x14ac:dyDescent="0.3">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2:27" ht="15.75" customHeight="1" x14ac:dyDescent="0.3">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2:27" ht="15.75" customHeight="1" x14ac:dyDescent="0.3">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2:27" ht="15.75" customHeight="1" x14ac:dyDescent="0.3">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2:27" ht="15.75" customHeight="1" x14ac:dyDescent="0.3">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2:27" ht="15.75" customHeight="1" x14ac:dyDescent="0.3">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2:27" ht="15.75" customHeight="1" x14ac:dyDescent="0.3">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2:27" ht="15.75" customHeight="1" x14ac:dyDescent="0.3">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2:27" ht="15.75" customHeight="1" x14ac:dyDescent="0.3">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2:27" ht="15.75" customHeight="1" x14ac:dyDescent="0.3">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2:27" ht="15.75" customHeight="1" x14ac:dyDescent="0.3">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2:27" ht="15.75" customHeight="1" x14ac:dyDescent="0.3">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2:27" ht="15.75" customHeight="1" x14ac:dyDescent="0.3">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2:27" ht="15.75" customHeight="1" x14ac:dyDescent="0.3">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2:27" ht="15.75" customHeight="1" x14ac:dyDescent="0.3">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2:27" ht="15.75" customHeight="1" x14ac:dyDescent="0.3">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2:27" ht="15.75" customHeight="1" x14ac:dyDescent="0.3">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2:27" ht="15.75" customHeight="1" x14ac:dyDescent="0.3">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2:27" ht="15.75" customHeight="1" x14ac:dyDescent="0.3">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2:27" ht="15.75" customHeight="1" x14ac:dyDescent="0.3">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2:27" ht="15.75" customHeight="1" x14ac:dyDescent="0.3">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2:27" ht="15.75" customHeight="1" x14ac:dyDescent="0.3">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2:27" ht="15.75" customHeight="1" x14ac:dyDescent="0.3">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2:27" ht="15.75" customHeight="1" x14ac:dyDescent="0.3">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2:27" ht="15.75" customHeight="1" x14ac:dyDescent="0.3">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2:27" ht="15.75" customHeight="1" x14ac:dyDescent="0.3">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2:27" ht="15.75" customHeight="1" x14ac:dyDescent="0.3">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2:27" ht="15.75" customHeight="1" x14ac:dyDescent="0.3">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2:27" ht="15.75" customHeight="1" x14ac:dyDescent="0.3">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2:27" ht="15.75" customHeight="1" x14ac:dyDescent="0.3">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2:27" ht="15.75" customHeight="1" x14ac:dyDescent="0.3">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2:27" ht="15.75" customHeight="1" x14ac:dyDescent="0.3">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2:27" ht="15.75" customHeight="1" x14ac:dyDescent="0.3">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2:27" ht="15.75" customHeight="1" x14ac:dyDescent="0.3">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2:27" ht="15.75" customHeight="1" x14ac:dyDescent="0.3">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2:27" ht="15.75" customHeight="1" x14ac:dyDescent="0.3">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2:27" ht="15.75" customHeight="1" x14ac:dyDescent="0.3">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2:27" ht="15.75" customHeight="1" x14ac:dyDescent="0.3">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2:27" ht="15.75" customHeight="1" x14ac:dyDescent="0.3">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2:27" ht="15.75" customHeight="1" x14ac:dyDescent="0.3">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2:27" ht="15.75" customHeight="1" x14ac:dyDescent="0.3">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2:27" ht="15.75" customHeight="1" x14ac:dyDescent="0.3">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2:27" ht="15.75" customHeight="1" x14ac:dyDescent="0.3">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2:27" ht="15.75" customHeight="1" x14ac:dyDescent="0.3">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2:27" ht="15.75" customHeight="1" x14ac:dyDescent="0.3">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2:27" ht="15.75" customHeight="1" x14ac:dyDescent="0.3">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2:27" ht="15.75" customHeight="1" x14ac:dyDescent="0.3">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2:27" ht="15.75" customHeight="1" x14ac:dyDescent="0.3">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2:27" ht="15.75" customHeight="1" x14ac:dyDescent="0.3">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2:27" ht="15.75" customHeight="1" x14ac:dyDescent="0.3">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2:27" ht="15.75" customHeight="1" x14ac:dyDescent="0.3">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2:27" ht="15.75" customHeight="1" x14ac:dyDescent="0.3">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2:27" ht="15.75" customHeight="1" x14ac:dyDescent="0.3">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2:27" ht="15.75" customHeight="1" x14ac:dyDescent="0.3">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2:27" ht="15.75" customHeight="1" x14ac:dyDescent="0.3">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2:27" ht="15.75" customHeight="1" x14ac:dyDescent="0.3">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2:27" ht="15.75" customHeight="1" x14ac:dyDescent="0.3">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2:27" ht="15.75" customHeight="1" x14ac:dyDescent="0.3">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2:27" ht="15.75" customHeight="1" x14ac:dyDescent="0.3">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2:27" ht="15.75" customHeight="1" x14ac:dyDescent="0.3">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2:27" ht="15.75" customHeight="1" x14ac:dyDescent="0.3">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2:27" ht="15.75" customHeight="1" x14ac:dyDescent="0.3">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2:27" ht="15.75" customHeight="1" x14ac:dyDescent="0.3">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2:27" ht="15.75" customHeight="1" x14ac:dyDescent="0.3">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2:27" ht="15.75" customHeight="1" x14ac:dyDescent="0.3">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2:27" ht="15.75" customHeight="1" x14ac:dyDescent="0.3">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2:27" ht="15.75" customHeight="1" x14ac:dyDescent="0.3">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2:27" ht="15.75" customHeight="1" x14ac:dyDescent="0.3">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2:27" ht="15.75" customHeight="1" x14ac:dyDescent="0.3">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2:27" ht="15.75" customHeight="1" x14ac:dyDescent="0.3">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2:27" ht="15.75" customHeight="1" x14ac:dyDescent="0.3">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2:27" ht="15.75" customHeight="1" x14ac:dyDescent="0.3">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2:27" ht="15.75" customHeight="1" x14ac:dyDescent="0.3">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2:27" ht="15.75" customHeight="1" x14ac:dyDescent="0.3">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2:27" ht="15.75" customHeight="1" x14ac:dyDescent="0.3">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2:27" ht="15.75" customHeight="1" x14ac:dyDescent="0.3">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2:27" ht="15.75" customHeight="1" x14ac:dyDescent="0.3">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2:27" ht="15.75" customHeight="1" x14ac:dyDescent="0.3">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2:27" ht="15.75" customHeight="1" x14ac:dyDescent="0.3">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2:27" ht="15.75" customHeight="1" x14ac:dyDescent="0.3">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2:27" ht="15.75" customHeight="1" x14ac:dyDescent="0.3">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2:27" ht="15.75" customHeight="1" x14ac:dyDescent="0.3">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2:27" ht="15.75" customHeight="1" x14ac:dyDescent="0.3">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2:27" ht="15.75" customHeight="1" x14ac:dyDescent="0.3">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2:27" ht="15.75" customHeight="1" x14ac:dyDescent="0.3">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2:27" ht="15.75" customHeight="1" x14ac:dyDescent="0.3">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2:27" ht="15.75" customHeight="1" x14ac:dyDescent="0.3">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2:27" ht="15.75" customHeight="1" x14ac:dyDescent="0.3">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2:27" ht="15.75" customHeight="1" x14ac:dyDescent="0.3">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2:27" ht="15.75" customHeight="1" x14ac:dyDescent="0.3">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2:27" ht="15.75" customHeight="1" x14ac:dyDescent="0.3">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2:27" ht="15.75" customHeight="1" x14ac:dyDescent="0.3">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2:27" ht="15.75" customHeight="1" x14ac:dyDescent="0.3">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2:27" ht="15.75" customHeight="1" x14ac:dyDescent="0.3">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2:27" ht="15.75" customHeight="1" x14ac:dyDescent="0.3">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2:27" ht="15.75" customHeight="1" x14ac:dyDescent="0.3">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2:27" ht="15.75" customHeight="1" x14ac:dyDescent="0.3">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2:27" ht="15.75" customHeight="1" x14ac:dyDescent="0.3">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2:27" ht="15.75" customHeight="1" x14ac:dyDescent="0.3">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2:27" ht="15.75" customHeight="1" x14ac:dyDescent="0.3">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2:27" ht="15.75" customHeight="1" x14ac:dyDescent="0.3">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2:27" ht="15.75" customHeight="1" x14ac:dyDescent="0.3">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2:27" ht="15.75" customHeight="1" x14ac:dyDescent="0.3">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2:27" ht="15.75" customHeight="1" x14ac:dyDescent="0.3">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2:27" ht="15.75" customHeight="1" x14ac:dyDescent="0.3">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2:27" ht="15.75" customHeight="1" x14ac:dyDescent="0.3">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2:27" ht="15.75" customHeight="1" x14ac:dyDescent="0.3">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2:27" ht="15.75" customHeight="1" x14ac:dyDescent="0.3">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2:27" ht="15.75" customHeight="1" x14ac:dyDescent="0.3">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2:27" ht="15.75" customHeight="1" x14ac:dyDescent="0.3">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2:27" ht="15.75" customHeight="1" x14ac:dyDescent="0.3">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2:27" ht="15.75" customHeight="1" x14ac:dyDescent="0.3">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2:27" ht="15.75" customHeight="1" x14ac:dyDescent="0.3">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2:27" ht="15.75" customHeight="1" x14ac:dyDescent="0.3">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2:27" ht="15.75" customHeight="1" x14ac:dyDescent="0.3">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2:27" ht="15.75" customHeight="1" x14ac:dyDescent="0.3">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2:27" ht="15.75" customHeight="1" x14ac:dyDescent="0.3">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2:27" ht="15.75" customHeight="1" x14ac:dyDescent="0.3">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2:27" ht="15.75" customHeight="1" x14ac:dyDescent="0.3">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2:27" ht="15.75" customHeight="1" x14ac:dyDescent="0.3">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2:27" ht="15.75" customHeight="1" x14ac:dyDescent="0.3">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2:27" ht="15.75" customHeight="1" x14ac:dyDescent="0.3">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2:27" ht="15.75" customHeight="1" x14ac:dyDescent="0.3">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2:27" ht="15.75" customHeight="1" x14ac:dyDescent="0.3">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2:27" ht="15.75" customHeight="1" x14ac:dyDescent="0.3">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2:27" ht="15.75" customHeight="1" x14ac:dyDescent="0.3">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2:27" ht="15.75" customHeight="1" x14ac:dyDescent="0.3">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2:27" ht="15.75" customHeight="1" x14ac:dyDescent="0.3">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2:27" ht="15.75" customHeight="1" x14ac:dyDescent="0.3">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2:27" ht="15.75" customHeight="1" x14ac:dyDescent="0.3">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2:27" ht="15.75" customHeight="1" x14ac:dyDescent="0.3">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2:27" ht="15.75" customHeight="1" x14ac:dyDescent="0.3">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2:27" ht="15.75" customHeight="1" x14ac:dyDescent="0.3">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2:27" ht="15.75" customHeight="1" x14ac:dyDescent="0.3">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2:27" ht="15.75" customHeight="1" x14ac:dyDescent="0.3">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2:27" ht="15.75" customHeight="1" x14ac:dyDescent="0.3">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2:27" ht="15.75" customHeight="1" x14ac:dyDescent="0.3">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2:27" ht="15.75" customHeight="1" x14ac:dyDescent="0.3">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2:27" ht="15.75" customHeight="1" x14ac:dyDescent="0.3">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2:27" ht="15.75" customHeight="1" x14ac:dyDescent="0.3">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2:27" ht="15.75" customHeight="1" x14ac:dyDescent="0.3">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2:27" ht="15.75" customHeight="1" x14ac:dyDescent="0.3">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2:27" ht="15.75" customHeight="1" x14ac:dyDescent="0.3">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2:27" ht="15.75" customHeight="1" x14ac:dyDescent="0.3">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2:27" ht="15.75" customHeight="1" x14ac:dyDescent="0.3">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2:27" ht="15.75" customHeight="1" x14ac:dyDescent="0.3">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2:27" ht="15.75" customHeight="1" x14ac:dyDescent="0.3">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2:27" ht="15.75" customHeight="1" x14ac:dyDescent="0.3">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2:27" ht="15.75" customHeight="1" x14ac:dyDescent="0.3">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2:27" ht="15.75" customHeight="1" x14ac:dyDescent="0.3">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2:27" ht="15.75" customHeight="1" x14ac:dyDescent="0.3">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2:27" ht="15.75" customHeight="1" x14ac:dyDescent="0.3">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2:27" ht="15.75" customHeight="1" x14ac:dyDescent="0.3">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2:27" ht="15.75" customHeight="1" x14ac:dyDescent="0.3">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2:27" ht="15.75" customHeight="1" x14ac:dyDescent="0.3">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2:27" ht="15.75" customHeight="1" x14ac:dyDescent="0.3">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2:27" ht="15.75" customHeight="1" x14ac:dyDescent="0.3">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2:27" ht="15.75" customHeight="1" x14ac:dyDescent="0.3">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2:27" ht="15.75" customHeight="1" x14ac:dyDescent="0.3">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2:27" ht="15.75" customHeight="1" x14ac:dyDescent="0.3">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2:27" ht="15.75" customHeight="1" x14ac:dyDescent="0.3">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2:27" ht="15.75" customHeight="1" x14ac:dyDescent="0.3">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2:27" ht="15.75" customHeight="1" x14ac:dyDescent="0.3">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2:27" ht="15.75" customHeight="1" x14ac:dyDescent="0.3">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2:27" ht="15.75" customHeight="1" x14ac:dyDescent="0.3">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2:27" ht="15.75" customHeight="1" x14ac:dyDescent="0.3">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2:27" ht="15.75" customHeight="1" x14ac:dyDescent="0.3">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2:27" ht="15.75" customHeight="1" x14ac:dyDescent="0.3">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2:27" ht="15.75" customHeight="1" x14ac:dyDescent="0.3">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2:27" ht="15.75" customHeight="1" x14ac:dyDescent="0.3">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2:27" ht="15.75" customHeight="1" x14ac:dyDescent="0.3">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2:27" ht="15.75" customHeight="1" x14ac:dyDescent="0.3">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2:27" ht="15.75" customHeight="1" x14ac:dyDescent="0.3">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2:27" ht="15.75" customHeight="1" x14ac:dyDescent="0.3">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2:27" ht="15.75" customHeight="1" x14ac:dyDescent="0.3">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2:27" ht="15.75" customHeight="1" x14ac:dyDescent="0.3">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2:27" ht="15.75" customHeight="1" x14ac:dyDescent="0.3">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2:27" ht="15.75" customHeight="1" x14ac:dyDescent="0.3">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2:27" ht="15.75" customHeight="1" x14ac:dyDescent="0.3">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2:27" ht="15.75" customHeight="1" x14ac:dyDescent="0.3">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2:27" ht="15.75" customHeight="1" x14ac:dyDescent="0.3">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2:27" ht="15.75" customHeight="1" x14ac:dyDescent="0.3">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2:27" ht="15.75" customHeight="1" x14ac:dyDescent="0.3">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2:27" ht="15.75" customHeight="1" x14ac:dyDescent="0.3">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2:27" ht="15.75" customHeight="1" x14ac:dyDescent="0.3">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2:27" ht="15.75" customHeight="1" x14ac:dyDescent="0.3">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2:27" ht="15.75" customHeight="1" x14ac:dyDescent="0.3">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2:27" ht="15.75" customHeight="1" x14ac:dyDescent="0.3">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2:27" ht="15.75" customHeight="1" x14ac:dyDescent="0.3">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2:27" ht="15.75" customHeight="1" x14ac:dyDescent="0.3">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2:27" ht="15.75" customHeight="1" x14ac:dyDescent="0.3">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2:27" ht="15.75" customHeight="1" x14ac:dyDescent="0.3">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2:27" ht="15.75" customHeight="1" x14ac:dyDescent="0.3">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2:27" ht="15.75" customHeight="1" x14ac:dyDescent="0.3">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2:27" ht="15.75" customHeight="1" x14ac:dyDescent="0.3">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2:27" ht="15.75" customHeight="1" x14ac:dyDescent="0.3">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2:27" ht="15.75" customHeight="1" x14ac:dyDescent="0.3">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2:27" ht="15.75" customHeight="1" x14ac:dyDescent="0.3">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2:27" ht="15.75" customHeight="1" x14ac:dyDescent="0.3">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2:27" ht="15.75" customHeight="1" x14ac:dyDescent="0.3">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2:27" ht="15.75" customHeight="1" x14ac:dyDescent="0.3">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2:27" ht="15.75" customHeight="1" x14ac:dyDescent="0.3">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2:27" ht="15.75" customHeight="1" x14ac:dyDescent="0.3">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2:27" ht="15.75" customHeight="1" x14ac:dyDescent="0.3">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2:27" ht="15.75" customHeight="1" x14ac:dyDescent="0.3">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2:27" ht="15.75" customHeight="1" x14ac:dyDescent="0.3">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2:27" ht="15.75" customHeight="1" x14ac:dyDescent="0.3">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2:27" ht="15.75" customHeight="1" x14ac:dyDescent="0.3">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2:27" ht="15.75" customHeight="1" x14ac:dyDescent="0.3">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2:27" ht="15.75" customHeight="1" x14ac:dyDescent="0.3">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2:27" ht="15.75" customHeight="1" x14ac:dyDescent="0.3">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2:27" ht="15.75" customHeight="1" x14ac:dyDescent="0.3">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2:27" ht="15.75" customHeight="1" x14ac:dyDescent="0.3">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2:27" ht="15.75" customHeight="1" x14ac:dyDescent="0.3">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2:27" ht="15.75" customHeight="1" x14ac:dyDescent="0.3">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2:27" ht="15.75" customHeight="1" x14ac:dyDescent="0.3">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2:27" ht="15.75" customHeight="1" x14ac:dyDescent="0.3">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2:27" ht="15.75" customHeight="1" x14ac:dyDescent="0.3">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2:27" ht="15.75" customHeight="1" x14ac:dyDescent="0.3">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2:27" ht="15.75" customHeight="1" x14ac:dyDescent="0.3">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2:27" ht="15.75" customHeight="1" x14ac:dyDescent="0.3">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2:27" ht="15.75" customHeight="1" x14ac:dyDescent="0.3">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2:27" ht="15.75" customHeight="1" x14ac:dyDescent="0.3">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2:27" ht="15.75" customHeight="1" x14ac:dyDescent="0.3">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2:27" ht="15.75" customHeight="1" x14ac:dyDescent="0.3">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2:27" ht="15.75" customHeight="1" x14ac:dyDescent="0.3">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2:27" ht="15.75" customHeight="1" x14ac:dyDescent="0.3">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2:27" ht="15.75" customHeight="1" x14ac:dyDescent="0.3">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2:27" ht="15.75" customHeight="1" x14ac:dyDescent="0.3">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2:27" ht="15.75" customHeight="1" x14ac:dyDescent="0.3">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2:27" ht="15.75" customHeight="1" x14ac:dyDescent="0.3">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2:27" ht="15.75" customHeight="1" x14ac:dyDescent="0.3">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2:27" ht="15.75" customHeight="1" x14ac:dyDescent="0.3">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2:27" ht="15.75" customHeight="1" x14ac:dyDescent="0.3">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2:27" ht="15.75" customHeight="1" x14ac:dyDescent="0.3">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2:27" ht="15.75" customHeight="1" x14ac:dyDescent="0.3">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2:27" ht="15.75" customHeight="1" x14ac:dyDescent="0.3">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2:27" ht="15.75" customHeight="1" x14ac:dyDescent="0.3">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2:27" ht="15.75" customHeight="1" x14ac:dyDescent="0.3">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2:27" ht="15.75" customHeight="1" x14ac:dyDescent="0.3">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2:27" ht="15.75" customHeight="1" x14ac:dyDescent="0.3">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2:27" ht="15.75" customHeight="1" x14ac:dyDescent="0.3">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2:27" ht="15.75" customHeight="1" x14ac:dyDescent="0.3">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2:27" ht="15.75" customHeight="1" x14ac:dyDescent="0.3">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2:27" ht="15.75" customHeight="1" x14ac:dyDescent="0.3">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2:27" ht="15.75" customHeight="1" x14ac:dyDescent="0.3">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2:27" ht="15.75" customHeight="1" x14ac:dyDescent="0.3">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2:27" ht="15.75" customHeight="1" x14ac:dyDescent="0.3">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2:27" ht="15.75" customHeight="1" x14ac:dyDescent="0.3">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2:27" ht="15.75" customHeight="1" x14ac:dyDescent="0.3">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2:27" ht="15.75" customHeight="1" x14ac:dyDescent="0.3">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2:27" ht="15.75" customHeight="1" x14ac:dyDescent="0.3">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2:27" ht="15.75" customHeight="1" x14ac:dyDescent="0.3">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2:27" ht="15.75" customHeight="1" x14ac:dyDescent="0.3">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2:27" ht="15.75" customHeight="1" x14ac:dyDescent="0.3">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2:27" ht="15.75" customHeight="1" x14ac:dyDescent="0.3">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2:27" ht="15.75" customHeight="1" x14ac:dyDescent="0.3">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2:27" ht="15.75" customHeight="1" x14ac:dyDescent="0.3">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2:27" ht="15.75" customHeight="1" x14ac:dyDescent="0.3">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2:27" ht="15.75" customHeight="1" x14ac:dyDescent="0.3">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2:27" ht="15.75" customHeight="1" x14ac:dyDescent="0.3">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2:27" ht="15.75" customHeight="1" x14ac:dyDescent="0.3">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2:27" ht="15.75" customHeight="1" x14ac:dyDescent="0.3">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2:27" ht="15.75" customHeight="1" x14ac:dyDescent="0.3">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2:27" ht="15.75" customHeight="1" x14ac:dyDescent="0.3">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2:27" ht="15.75" customHeight="1" x14ac:dyDescent="0.3">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2:27" ht="15.75" customHeight="1" x14ac:dyDescent="0.3">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2:27" ht="15.75" customHeight="1" x14ac:dyDescent="0.3">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2:27" ht="15.75" customHeight="1" x14ac:dyDescent="0.3">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2:27" ht="15.75" customHeight="1" x14ac:dyDescent="0.3">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2:27" ht="15.75" customHeight="1" x14ac:dyDescent="0.3">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2:27" ht="15.75" customHeight="1" x14ac:dyDescent="0.3">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2:27" ht="15.75" customHeight="1" x14ac:dyDescent="0.3">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2:27" ht="15.75" customHeight="1" x14ac:dyDescent="0.3">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2:27" ht="15.75" customHeight="1" x14ac:dyDescent="0.3">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2:27" ht="15.75" customHeight="1" x14ac:dyDescent="0.3">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2:27" ht="15.75" customHeight="1" x14ac:dyDescent="0.3">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2:27" ht="15.75" customHeight="1" x14ac:dyDescent="0.3">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2:27" ht="15.75" customHeight="1" x14ac:dyDescent="0.3">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2:27" ht="15.75" customHeight="1" x14ac:dyDescent="0.3">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2:27" ht="15.75" customHeight="1" x14ac:dyDescent="0.3">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2:27" ht="15.75" customHeight="1" x14ac:dyDescent="0.3">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2:27" ht="15.75" customHeight="1" x14ac:dyDescent="0.3">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2:27" ht="15.75" customHeight="1" x14ac:dyDescent="0.3">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2:27" ht="15.75" customHeight="1" x14ac:dyDescent="0.3">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2:27" ht="15.75" customHeight="1" x14ac:dyDescent="0.3">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2:27" ht="15.75" customHeight="1" x14ac:dyDescent="0.3">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2:27" ht="15.75" customHeight="1" x14ac:dyDescent="0.3">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2:27" ht="15.75" customHeight="1" x14ac:dyDescent="0.3">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2:27" ht="15.75" customHeight="1" x14ac:dyDescent="0.3">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2:27" ht="15.75" customHeight="1" x14ac:dyDescent="0.3">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2:27" ht="15.75" customHeight="1" x14ac:dyDescent="0.3">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2:27" ht="15.75" customHeight="1" x14ac:dyDescent="0.3">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2:27" ht="15.75" customHeight="1" x14ac:dyDescent="0.3">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2:27" ht="15.75" customHeight="1" x14ac:dyDescent="0.3">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2:27" ht="15.75" customHeight="1" x14ac:dyDescent="0.3">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2:27" ht="15.75" customHeight="1" x14ac:dyDescent="0.3">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2:27" ht="15.75" customHeight="1" x14ac:dyDescent="0.3">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2:27" ht="15.75" customHeight="1" x14ac:dyDescent="0.3">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2:27" ht="15.75" customHeight="1" x14ac:dyDescent="0.3">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2:27" ht="15.75" customHeight="1" x14ac:dyDescent="0.3">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2:27" ht="15.75" customHeight="1" x14ac:dyDescent="0.3">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2:27" ht="15.75" customHeight="1" x14ac:dyDescent="0.3">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2:27" ht="15.75" customHeight="1" x14ac:dyDescent="0.3">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2:27" ht="15.75" customHeight="1" x14ac:dyDescent="0.3">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2:27" ht="15.75" customHeight="1" x14ac:dyDescent="0.3">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2:27" ht="15.75" customHeight="1" x14ac:dyDescent="0.3">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2:27" ht="15.75" customHeight="1" x14ac:dyDescent="0.3">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2:27" ht="15.75" customHeight="1" x14ac:dyDescent="0.3">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2:27" ht="15.75" customHeight="1" x14ac:dyDescent="0.3">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2:27" ht="15.75" customHeight="1" x14ac:dyDescent="0.3">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2:27" ht="15.75" customHeight="1" x14ac:dyDescent="0.3">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2:27" ht="15.75" customHeight="1" x14ac:dyDescent="0.3">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2:27" ht="15.75" customHeight="1" x14ac:dyDescent="0.3">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2:27" ht="15.75" customHeight="1" x14ac:dyDescent="0.3">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2:27" ht="15.75" customHeight="1" x14ac:dyDescent="0.3">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2:27" ht="15.75" customHeight="1" x14ac:dyDescent="0.3">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2:27" ht="15.75" customHeight="1" x14ac:dyDescent="0.3">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2:27" ht="15.75" customHeight="1" x14ac:dyDescent="0.3">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2:27" ht="15.75" customHeight="1" x14ac:dyDescent="0.3">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2:27" ht="15.75" customHeight="1" x14ac:dyDescent="0.3">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2:27" ht="15.75" customHeight="1" x14ac:dyDescent="0.3">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2:27" ht="15.75" customHeight="1" x14ac:dyDescent="0.3">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2:27" ht="15.75" customHeight="1" x14ac:dyDescent="0.3">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2:27" ht="15.75" customHeight="1" x14ac:dyDescent="0.3">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2:27" ht="15.75" customHeight="1" x14ac:dyDescent="0.3">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2:27" ht="15.75" customHeight="1" x14ac:dyDescent="0.3">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2:27" ht="15.75" customHeight="1" x14ac:dyDescent="0.3">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2:27" ht="15.75" customHeight="1" x14ac:dyDescent="0.3">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2:27" ht="15.75" customHeight="1" x14ac:dyDescent="0.3">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2:27" ht="15.75" customHeight="1" x14ac:dyDescent="0.3">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2:27" ht="15.75" customHeight="1" x14ac:dyDescent="0.3">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2:27" ht="15.75" customHeight="1" x14ac:dyDescent="0.3">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2:27" ht="15.75" customHeight="1" x14ac:dyDescent="0.3">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2:27" ht="15.75" customHeight="1" x14ac:dyDescent="0.3">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2:27" ht="15.75" customHeight="1" x14ac:dyDescent="0.3">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2:27" ht="15.75" customHeight="1" x14ac:dyDescent="0.3">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2:27" ht="15.75" customHeight="1" x14ac:dyDescent="0.3">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2:27" ht="15.75" customHeight="1" x14ac:dyDescent="0.3">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2:27" ht="15.75" customHeight="1" x14ac:dyDescent="0.3">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2:27" ht="15.75" customHeight="1" x14ac:dyDescent="0.3">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2:27" ht="15.75" customHeight="1" x14ac:dyDescent="0.3">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2:27" ht="15.75" customHeight="1" x14ac:dyDescent="0.3">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2:27" ht="15.75" customHeight="1" x14ac:dyDescent="0.3">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2:27" ht="15.75" customHeight="1" x14ac:dyDescent="0.3">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2:27" ht="15.75" customHeight="1" x14ac:dyDescent="0.3">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2:27" ht="15.75" customHeight="1" x14ac:dyDescent="0.3">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2:27" ht="15.75" customHeight="1" x14ac:dyDescent="0.3">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2:27" ht="15.75" customHeight="1" x14ac:dyDescent="0.3">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2:27" ht="15.75" customHeight="1" x14ac:dyDescent="0.3">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2:27" ht="15.75" customHeight="1" x14ac:dyDescent="0.3">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2:27" ht="15.75" customHeight="1" x14ac:dyDescent="0.3">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2:27" ht="15.75" customHeight="1" x14ac:dyDescent="0.3">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2:27" ht="15.75" customHeight="1" x14ac:dyDescent="0.3">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2:27" ht="15.75" customHeight="1" x14ac:dyDescent="0.3">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2:27" ht="15.75" customHeight="1" x14ac:dyDescent="0.3">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2:27" ht="15.75" customHeight="1" x14ac:dyDescent="0.3">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2:27" ht="15.75" customHeight="1" x14ac:dyDescent="0.3">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2:27" ht="15.75" customHeight="1" x14ac:dyDescent="0.3">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2:27" ht="15.75" customHeight="1" x14ac:dyDescent="0.3">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2:27" ht="15.75" customHeight="1" x14ac:dyDescent="0.3">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2:27" ht="15.75" customHeight="1" x14ac:dyDescent="0.3">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2:27" ht="15.75" customHeight="1" x14ac:dyDescent="0.3">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2:27" ht="15.75" customHeight="1" x14ac:dyDescent="0.3">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2:27" ht="15.75" customHeight="1" x14ac:dyDescent="0.3">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2:27" ht="15.75" customHeight="1" x14ac:dyDescent="0.3">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2:27" ht="15.75" customHeight="1" x14ac:dyDescent="0.3">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2:27" ht="15.75" customHeight="1" x14ac:dyDescent="0.3">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2:27" ht="15.75" customHeight="1" x14ac:dyDescent="0.3">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2:27" ht="15.75" customHeight="1" x14ac:dyDescent="0.3">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2:27" ht="15.75" customHeight="1" x14ac:dyDescent="0.3">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2:27" ht="15.75" customHeight="1" x14ac:dyDescent="0.3">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2:27" ht="15.75" customHeight="1" x14ac:dyDescent="0.3">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2:27" ht="15.75" customHeight="1" x14ac:dyDescent="0.3">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2:27" ht="15.75" customHeight="1" x14ac:dyDescent="0.3">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2:27" ht="15.75" customHeight="1" x14ac:dyDescent="0.3">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2:27" ht="15.75" customHeight="1" x14ac:dyDescent="0.3">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2:27" ht="15.75" customHeight="1" x14ac:dyDescent="0.3">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2:27" ht="15.75" customHeight="1" x14ac:dyDescent="0.3">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2:27" ht="15.75" customHeight="1" x14ac:dyDescent="0.3">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2:27" ht="15.75" customHeight="1" x14ac:dyDescent="0.3">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2:27" ht="15.75" customHeight="1" x14ac:dyDescent="0.3">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2:27" ht="15.75" customHeight="1" x14ac:dyDescent="0.3">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2:27" ht="15.75" customHeight="1" x14ac:dyDescent="0.3">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2:27" ht="15.75" customHeight="1" x14ac:dyDescent="0.3">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2:27" ht="15.75" customHeight="1" x14ac:dyDescent="0.3">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2:27" ht="15.75" customHeight="1" x14ac:dyDescent="0.3">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2:27" ht="15.75" customHeight="1" x14ac:dyDescent="0.3">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2:27" ht="15.75" customHeight="1" x14ac:dyDescent="0.3">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2:27" ht="15.75" customHeight="1" x14ac:dyDescent="0.3">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2:27" ht="15.75" customHeight="1" x14ac:dyDescent="0.3">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2:27" ht="15.75" customHeight="1" x14ac:dyDescent="0.3">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2:27" ht="15.75" customHeight="1" x14ac:dyDescent="0.3">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2:27" ht="15.75" customHeight="1" x14ac:dyDescent="0.3">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2:27" ht="15.75" customHeight="1" x14ac:dyDescent="0.3">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2:27" ht="15.75" customHeight="1" x14ac:dyDescent="0.3">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2:27" ht="15.75" customHeight="1" x14ac:dyDescent="0.3">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2:27" ht="15.75" customHeight="1" x14ac:dyDescent="0.3">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2:27" ht="15.75" customHeight="1" x14ac:dyDescent="0.3">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2:27" ht="15.75" customHeight="1" x14ac:dyDescent="0.3">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2:27" ht="15.75" customHeight="1" x14ac:dyDescent="0.3">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2:27" ht="15.75" customHeight="1" x14ac:dyDescent="0.3">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2:27" ht="15.75" customHeight="1" x14ac:dyDescent="0.3">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2:27" ht="15.75" customHeight="1" x14ac:dyDescent="0.3">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2:27" ht="15.75" customHeight="1" x14ac:dyDescent="0.3">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2:27" ht="15.75" customHeight="1" x14ac:dyDescent="0.3">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2:27" ht="15.75" customHeight="1" x14ac:dyDescent="0.3">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2:27" ht="15.75" customHeight="1" x14ac:dyDescent="0.3">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2:27" ht="15.75" customHeight="1" x14ac:dyDescent="0.3">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2:27" ht="15.75" customHeight="1" x14ac:dyDescent="0.3">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2:27" ht="15.75" customHeight="1" x14ac:dyDescent="0.3">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2:27" ht="15.75" customHeight="1" x14ac:dyDescent="0.3">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2:27" ht="15.75" customHeight="1" x14ac:dyDescent="0.3">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2:27" ht="15.75" customHeight="1" x14ac:dyDescent="0.3">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2:27" ht="15.75" customHeight="1" x14ac:dyDescent="0.3">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2:27" ht="15.75" customHeight="1" x14ac:dyDescent="0.3">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2:27" ht="15.75" customHeight="1" x14ac:dyDescent="0.3">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2:27" ht="15.75" customHeight="1" x14ac:dyDescent="0.3">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2:27" ht="15.75" customHeight="1" x14ac:dyDescent="0.3">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2:27" ht="15.75" customHeight="1" x14ac:dyDescent="0.3">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2:27" ht="15.75" customHeight="1" x14ac:dyDescent="0.3">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2:27" ht="15.75" customHeight="1" x14ac:dyDescent="0.3">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2:27" ht="15.75" customHeight="1" x14ac:dyDescent="0.3">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2:27" ht="15.75" customHeight="1" x14ac:dyDescent="0.3">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2:27" ht="15.75" customHeight="1" x14ac:dyDescent="0.3">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2:27" ht="15.75" customHeight="1" x14ac:dyDescent="0.3">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2:27" ht="15.75" customHeight="1" x14ac:dyDescent="0.3">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2:27" ht="15.75" customHeight="1" x14ac:dyDescent="0.3">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2:27" ht="15.75" customHeight="1" x14ac:dyDescent="0.3">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2:27" ht="15.75" customHeight="1" x14ac:dyDescent="0.3">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2:27" ht="15.75" customHeight="1" x14ac:dyDescent="0.3">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2:27" ht="15.75" customHeight="1" x14ac:dyDescent="0.3">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2:27" ht="15.75" customHeight="1" x14ac:dyDescent="0.3">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2:27" ht="15.75" customHeight="1" x14ac:dyDescent="0.3">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2:27" ht="15.75" customHeight="1" x14ac:dyDescent="0.3">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2:27" ht="15.75" customHeight="1" x14ac:dyDescent="0.3">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2:27" ht="15.75" customHeight="1" x14ac:dyDescent="0.3">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2:27" ht="15.75" customHeight="1" x14ac:dyDescent="0.3">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2:27" ht="15.75" customHeight="1" x14ac:dyDescent="0.3">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2:27" ht="15.75" customHeight="1" x14ac:dyDescent="0.3">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2:27" ht="15.75" customHeight="1" x14ac:dyDescent="0.3">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2:27" ht="15.75" customHeight="1" x14ac:dyDescent="0.3">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2:27" ht="15.75" customHeight="1" x14ac:dyDescent="0.3">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2:27" ht="15.75" customHeight="1" x14ac:dyDescent="0.3">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2:27" ht="15.75" customHeight="1" x14ac:dyDescent="0.3">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2:27" ht="15.75" customHeight="1" x14ac:dyDescent="0.3">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2:27" ht="15.75" customHeight="1" x14ac:dyDescent="0.3">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2:27" ht="15.75" customHeight="1" x14ac:dyDescent="0.3">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2:27" ht="15.75" customHeight="1" x14ac:dyDescent="0.3">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2:27" ht="15.75" customHeight="1" x14ac:dyDescent="0.3">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2:27" ht="15.75" customHeight="1" x14ac:dyDescent="0.3">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2:27" ht="15.75" customHeight="1" x14ac:dyDescent="0.3">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2:27" ht="15.75" customHeight="1" x14ac:dyDescent="0.3">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2:27" ht="15.75" customHeight="1" x14ac:dyDescent="0.3">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2:27" ht="15.75" customHeight="1" x14ac:dyDescent="0.3">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2:27" ht="15.75" customHeight="1" x14ac:dyDescent="0.3">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2:27" ht="15.75" customHeight="1" x14ac:dyDescent="0.3">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2:27" ht="15.75" customHeight="1" x14ac:dyDescent="0.3">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2:27" ht="15.75" customHeight="1" x14ac:dyDescent="0.3">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2:27" ht="15.75" customHeight="1" x14ac:dyDescent="0.3">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2:27" ht="15.75" customHeight="1" x14ac:dyDescent="0.3">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2:27" ht="15.75" customHeight="1" x14ac:dyDescent="0.3">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2:27" ht="15.75" customHeight="1" x14ac:dyDescent="0.3">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2:27" ht="15.75" customHeight="1" x14ac:dyDescent="0.3">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2:27" ht="15.75" customHeight="1" x14ac:dyDescent="0.3">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2:27" ht="15.75" customHeight="1" x14ac:dyDescent="0.3">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2:27" ht="15.75" customHeight="1" x14ac:dyDescent="0.3">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2:27" ht="15.75" customHeight="1" x14ac:dyDescent="0.3">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2:27" ht="15.75" customHeight="1" x14ac:dyDescent="0.3">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2:27" ht="15.75" customHeight="1" x14ac:dyDescent="0.3">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2:27" ht="15.75" customHeight="1" x14ac:dyDescent="0.3">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2:27" ht="15.75" customHeight="1" x14ac:dyDescent="0.3">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2:27" ht="15.75" customHeight="1" x14ac:dyDescent="0.3">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2:27" ht="15.75" customHeight="1" x14ac:dyDescent="0.3">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2:27" ht="15.75" customHeight="1" x14ac:dyDescent="0.3">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2:27" ht="15.75" customHeight="1" x14ac:dyDescent="0.3">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2:27" ht="15.75" customHeight="1" x14ac:dyDescent="0.3">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2:27" ht="15.75" customHeight="1" x14ac:dyDescent="0.3">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2:27" ht="15.75" customHeight="1" x14ac:dyDescent="0.3">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2:27" ht="15.75" customHeight="1" x14ac:dyDescent="0.3">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2:27" ht="15.75" customHeight="1" x14ac:dyDescent="0.3">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2:27" ht="15.75" customHeight="1" x14ac:dyDescent="0.3">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2:27" ht="15.75" customHeight="1" x14ac:dyDescent="0.3">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2:27" ht="15.75" customHeight="1" x14ac:dyDescent="0.3">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2:27" ht="15.75" customHeight="1" x14ac:dyDescent="0.3">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2:27" ht="15.75" customHeight="1" x14ac:dyDescent="0.3">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2:27" ht="15.75" customHeight="1" x14ac:dyDescent="0.3">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2:27" ht="15.75" customHeight="1" x14ac:dyDescent="0.3">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2:27" ht="15.75" customHeight="1" x14ac:dyDescent="0.3">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2:27" ht="15.75" customHeight="1" x14ac:dyDescent="0.3">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2:27" ht="15.75" customHeight="1" x14ac:dyDescent="0.3">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2:27" ht="15.75" customHeight="1" x14ac:dyDescent="0.3">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2:27" ht="15.75" customHeight="1" x14ac:dyDescent="0.3">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2:27" ht="15.75" customHeight="1" x14ac:dyDescent="0.3">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2:27" ht="15.75" customHeight="1" x14ac:dyDescent="0.3">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2:27" ht="15.75" customHeight="1" x14ac:dyDescent="0.3">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2:27" ht="15.75" customHeight="1" x14ac:dyDescent="0.3">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2:27" ht="15.75" customHeight="1" x14ac:dyDescent="0.3">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2:27" ht="15.75" customHeight="1" x14ac:dyDescent="0.3">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2:27" ht="15.75" customHeight="1" x14ac:dyDescent="0.3">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2:27" ht="15.75" customHeight="1" x14ac:dyDescent="0.3">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2:27" ht="15.75" customHeight="1" x14ac:dyDescent="0.3">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2:27" ht="15.75" customHeight="1" x14ac:dyDescent="0.3">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2:27" ht="15.75" customHeight="1" x14ac:dyDescent="0.3">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2:27" ht="15.75" customHeight="1" x14ac:dyDescent="0.3">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2:27" ht="15.75" customHeight="1" x14ac:dyDescent="0.3">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2:27" ht="15.75" customHeight="1" x14ac:dyDescent="0.3">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2:27" ht="15.75" customHeight="1" x14ac:dyDescent="0.3">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2:27" ht="15.75" customHeight="1" x14ac:dyDescent="0.3">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2:27" ht="15.75" customHeight="1" x14ac:dyDescent="0.3">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2:27" ht="15.75" customHeight="1" x14ac:dyDescent="0.3">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2:27" ht="15.75" customHeight="1" x14ac:dyDescent="0.3">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2:27" ht="15.75" customHeight="1" x14ac:dyDescent="0.3">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2:27" ht="15.75" customHeight="1" x14ac:dyDescent="0.3">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2:27" ht="15.75" customHeight="1" x14ac:dyDescent="0.3">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2:27" ht="15.75" customHeight="1" x14ac:dyDescent="0.3">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2:27" ht="15.75" customHeight="1" x14ac:dyDescent="0.3">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2:27" ht="15.75" customHeight="1" x14ac:dyDescent="0.3">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2:27" ht="15.75" customHeight="1" x14ac:dyDescent="0.3">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2:27" ht="15.75" customHeight="1" x14ac:dyDescent="0.3">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2:27" ht="15.75" customHeight="1" x14ac:dyDescent="0.3">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2:27" ht="15.75" customHeight="1" x14ac:dyDescent="0.3">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2:27" ht="15.75" customHeight="1" x14ac:dyDescent="0.3">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2:27" ht="15.75" customHeight="1" x14ac:dyDescent="0.3">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2:27" ht="15.75" customHeight="1" x14ac:dyDescent="0.3">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2:27" ht="15.75" customHeight="1" x14ac:dyDescent="0.3">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2:27" ht="15.75" customHeight="1" x14ac:dyDescent="0.3">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2:27" ht="15.75" customHeight="1" x14ac:dyDescent="0.3">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2:27" ht="15.75" customHeight="1" x14ac:dyDescent="0.3">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2:27" ht="15.75" customHeight="1" x14ac:dyDescent="0.3">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2:27" ht="15.75" customHeight="1" x14ac:dyDescent="0.3">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2:27" ht="15.75" customHeight="1" x14ac:dyDescent="0.3">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2:27" ht="15.75" customHeight="1" x14ac:dyDescent="0.3">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2:27" ht="15.75" customHeight="1" x14ac:dyDescent="0.3">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2:27" ht="15.75" customHeight="1" x14ac:dyDescent="0.3">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2:27" ht="15.75" customHeight="1" x14ac:dyDescent="0.3">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2:27" ht="15.75" customHeight="1" x14ac:dyDescent="0.3">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2:27" ht="15.75" customHeight="1" x14ac:dyDescent="0.3">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2:27" ht="15.75" customHeight="1" x14ac:dyDescent="0.3">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2:27" ht="15.75" customHeight="1" x14ac:dyDescent="0.3">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2:27" ht="15.75" customHeight="1" x14ac:dyDescent="0.3">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2:27" ht="15.75" customHeight="1" x14ac:dyDescent="0.3">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2:27" ht="15.75" customHeight="1" x14ac:dyDescent="0.3">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2:27" ht="15.75" customHeight="1" x14ac:dyDescent="0.3">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2:27" ht="15.75" customHeight="1" x14ac:dyDescent="0.3">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2:27" ht="15.75" customHeight="1" x14ac:dyDescent="0.3">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2:27" ht="15.75" customHeight="1" x14ac:dyDescent="0.3">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2:27" ht="15.75" customHeight="1" x14ac:dyDescent="0.3">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2:27" ht="15.75" customHeight="1" x14ac:dyDescent="0.3">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2:27" ht="15.75" customHeight="1" x14ac:dyDescent="0.3">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2:27" ht="15.75" customHeight="1" x14ac:dyDescent="0.3">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2:27" ht="15.75" customHeight="1" x14ac:dyDescent="0.3">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2:27" ht="15.75" customHeight="1" x14ac:dyDescent="0.3">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2:27" ht="15.75" customHeight="1" x14ac:dyDescent="0.3">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2:27" ht="15.75" customHeight="1" x14ac:dyDescent="0.3">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2:27" ht="15.75" customHeight="1" x14ac:dyDescent="0.3">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2:27" ht="15.75" customHeight="1" x14ac:dyDescent="0.3">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2:27" ht="15.75" customHeight="1" x14ac:dyDescent="0.3">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2:27" ht="15.75" customHeight="1" x14ac:dyDescent="0.3">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2:27" ht="15.75" customHeight="1" x14ac:dyDescent="0.3">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2:27" ht="15.75" customHeight="1" x14ac:dyDescent="0.3">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2:27" ht="15.75" customHeight="1" x14ac:dyDescent="0.3">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2:27" ht="15.75" customHeight="1" x14ac:dyDescent="0.3">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2:27" ht="15.75" customHeight="1" x14ac:dyDescent="0.3">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2:27" ht="15.75" customHeight="1" x14ac:dyDescent="0.3">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2:27" ht="15.75" customHeight="1" x14ac:dyDescent="0.3">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2:27" ht="15.75" customHeight="1" x14ac:dyDescent="0.3">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2:27" ht="15.75" customHeight="1" x14ac:dyDescent="0.3">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2:27" ht="15.75" customHeight="1" x14ac:dyDescent="0.3">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2:27" ht="15.75" customHeight="1" x14ac:dyDescent="0.3">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2:27" ht="15.75" customHeight="1" x14ac:dyDescent="0.3">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2:27" ht="15.75" customHeight="1" x14ac:dyDescent="0.3">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2:27" ht="15.75" customHeight="1" x14ac:dyDescent="0.3">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2:27" ht="15.75" customHeight="1" x14ac:dyDescent="0.3">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2:27" ht="15.75" customHeight="1" x14ac:dyDescent="0.3">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2:27" ht="15.75" customHeight="1" x14ac:dyDescent="0.3">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2:27" ht="15.75" customHeight="1" x14ac:dyDescent="0.3">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2:27" ht="15.75" customHeight="1" x14ac:dyDescent="0.3">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2:27" ht="15.75" customHeight="1" x14ac:dyDescent="0.3">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2:27" ht="15.75" customHeight="1" x14ac:dyDescent="0.3">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2:27" ht="15.75" customHeight="1" x14ac:dyDescent="0.3">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2:27" ht="15.75" customHeight="1" x14ac:dyDescent="0.3">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2:27" ht="15.75" customHeight="1" x14ac:dyDescent="0.3">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2:27" ht="15.75" customHeight="1" x14ac:dyDescent="0.3">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2:27" ht="15.75" customHeight="1" x14ac:dyDescent="0.3">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2:27" ht="15.75" customHeight="1" x14ac:dyDescent="0.3">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2:27" ht="15.75" customHeight="1" x14ac:dyDescent="0.3">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2:27" ht="15.75" customHeight="1" x14ac:dyDescent="0.3">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2:27" ht="15.75" customHeight="1" x14ac:dyDescent="0.3">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2:27" ht="15.75" customHeight="1" x14ac:dyDescent="0.3">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2:27" ht="15.75" customHeight="1" x14ac:dyDescent="0.3">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2:27" ht="15.75" customHeight="1" x14ac:dyDescent="0.3">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2:27" ht="15.75" customHeight="1" x14ac:dyDescent="0.3">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2:27" ht="15.75" customHeight="1" x14ac:dyDescent="0.3">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2:27" ht="15.75" customHeight="1" x14ac:dyDescent="0.3">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2:27" ht="15.75" customHeight="1" x14ac:dyDescent="0.3">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2:27" ht="15.75" customHeight="1" x14ac:dyDescent="0.3">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2:27" ht="15.75" customHeight="1" x14ac:dyDescent="0.3">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2:27" ht="15.75" customHeight="1" x14ac:dyDescent="0.3">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2:27" ht="15.75" customHeight="1" x14ac:dyDescent="0.3">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2:27" ht="15.75" customHeight="1" x14ac:dyDescent="0.3">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2:27" ht="15.75" customHeight="1" x14ac:dyDescent="0.3">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2:27" ht="15.75" customHeight="1" x14ac:dyDescent="0.3">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2:27" ht="15.75" customHeight="1" x14ac:dyDescent="0.3">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2:27" ht="15.75" customHeight="1" x14ac:dyDescent="0.3">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2:27" ht="15.75" customHeight="1" x14ac:dyDescent="0.3">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2:27" ht="15.75" customHeight="1" x14ac:dyDescent="0.3">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2:27" ht="15.75" customHeight="1" x14ac:dyDescent="0.3">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2:27" ht="15.75" customHeight="1" x14ac:dyDescent="0.3">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2:27" ht="15.75" customHeight="1" x14ac:dyDescent="0.3">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2:27" ht="15.75" customHeight="1" x14ac:dyDescent="0.3">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2:27" ht="15.75" customHeight="1" x14ac:dyDescent="0.3">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2:27" ht="15.75" customHeight="1" x14ac:dyDescent="0.3">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2:27" ht="15.75" customHeight="1" x14ac:dyDescent="0.3">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2:27" ht="15.75" customHeight="1" x14ac:dyDescent="0.3">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2:27" ht="15.75" customHeight="1" x14ac:dyDescent="0.3">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2:27" ht="15.75" customHeight="1" x14ac:dyDescent="0.3">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2:27" ht="15.75" customHeight="1" x14ac:dyDescent="0.3">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2:27" ht="15.75" customHeight="1" x14ac:dyDescent="0.3">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2:27" ht="15.75" customHeight="1" x14ac:dyDescent="0.3">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2:27" ht="15.75" customHeight="1" x14ac:dyDescent="0.3">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2:27" ht="15.75" customHeight="1" x14ac:dyDescent="0.3">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2:27" ht="15.75" customHeight="1" x14ac:dyDescent="0.3">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2:27" ht="15.75" customHeight="1" x14ac:dyDescent="0.3">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2:27" ht="15.75" customHeight="1" x14ac:dyDescent="0.3">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2:27" ht="15.75" customHeight="1" x14ac:dyDescent="0.3">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2:27" ht="15.75" customHeight="1" x14ac:dyDescent="0.3">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2:27" ht="15.75" customHeight="1" x14ac:dyDescent="0.3">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2:27" ht="15.75" customHeight="1" x14ac:dyDescent="0.3">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2:27" ht="15.75" customHeight="1" x14ac:dyDescent="0.3">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2:27" ht="15.75" customHeight="1" x14ac:dyDescent="0.3">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2:27" ht="15.75" customHeight="1" x14ac:dyDescent="0.3">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2:27" ht="15.75" customHeight="1" x14ac:dyDescent="0.3">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2:27" ht="15.75" customHeight="1" x14ac:dyDescent="0.3">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2:27" ht="15.75" customHeight="1" x14ac:dyDescent="0.3">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2:27" ht="15.75" customHeight="1" x14ac:dyDescent="0.3">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2:27" ht="15.75" customHeight="1" x14ac:dyDescent="0.3">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2:27" ht="15.75" customHeight="1" x14ac:dyDescent="0.3">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2:27" ht="15.75" customHeight="1" x14ac:dyDescent="0.3">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2:27" ht="15.75" customHeight="1" x14ac:dyDescent="0.3">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2:27" ht="15.75" customHeight="1" x14ac:dyDescent="0.3">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2:27" ht="15.75" customHeight="1" x14ac:dyDescent="0.3">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2:27" ht="15.75" customHeight="1" x14ac:dyDescent="0.3">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2:27" ht="15.75" customHeight="1" x14ac:dyDescent="0.3">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2:27" ht="15.75" customHeight="1" x14ac:dyDescent="0.3">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2:27" ht="15.75" customHeight="1" x14ac:dyDescent="0.3">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2:27" ht="15.75" customHeight="1" x14ac:dyDescent="0.3">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2:27" ht="15.75" customHeight="1" x14ac:dyDescent="0.3">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2:27" ht="15.75" customHeight="1" x14ac:dyDescent="0.3">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2:27" ht="15.75" customHeight="1" x14ac:dyDescent="0.3">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2:27" ht="15.75" customHeight="1" x14ac:dyDescent="0.3">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2:27" ht="15.75" customHeight="1" x14ac:dyDescent="0.3">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2:27" ht="15.75" customHeight="1" x14ac:dyDescent="0.3">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2:27" ht="15.75" customHeight="1" x14ac:dyDescent="0.3">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2:27" ht="15.75" customHeight="1" x14ac:dyDescent="0.3">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2:27" ht="15.75" customHeight="1" x14ac:dyDescent="0.3">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2:27" ht="15.75" customHeight="1" x14ac:dyDescent="0.3">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2:27" ht="15.75" customHeight="1" x14ac:dyDescent="0.3">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2:27" ht="15.75" customHeight="1" x14ac:dyDescent="0.3">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2:27" ht="15.75" customHeight="1" x14ac:dyDescent="0.3">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2:27" ht="15.75" customHeight="1" x14ac:dyDescent="0.3">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2:27" ht="15.75" customHeight="1" x14ac:dyDescent="0.3">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2:27" ht="15.75" customHeight="1" x14ac:dyDescent="0.3">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2:27" ht="15.75" customHeight="1" x14ac:dyDescent="0.3">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2:27" ht="15.75" customHeight="1" x14ac:dyDescent="0.3">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2:27" ht="15.75" customHeight="1" x14ac:dyDescent="0.3">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2:27" ht="15.75" customHeight="1" x14ac:dyDescent="0.3">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2:27" ht="15.75" customHeight="1" x14ac:dyDescent="0.3">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2:27" ht="15.75" customHeight="1" x14ac:dyDescent="0.3">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2:27" ht="15.75" customHeight="1" x14ac:dyDescent="0.3">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2:27" ht="15.75" customHeight="1" x14ac:dyDescent="0.3">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2:27" ht="15.75" customHeight="1" x14ac:dyDescent="0.3">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2:27" ht="15.75" customHeight="1" x14ac:dyDescent="0.3">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2:27" ht="15.75" customHeight="1" x14ac:dyDescent="0.3">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2:27" ht="15.75" customHeight="1" x14ac:dyDescent="0.3">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2:27" ht="15.75" customHeight="1" x14ac:dyDescent="0.3">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2:27" ht="15.75" customHeight="1" x14ac:dyDescent="0.3">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2:27" ht="15.75" customHeight="1" x14ac:dyDescent="0.3">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2:27" ht="15.75" customHeight="1" x14ac:dyDescent="0.3">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2:27" ht="15.75" customHeight="1" x14ac:dyDescent="0.3">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2:27" ht="15.75" customHeight="1" x14ac:dyDescent="0.3">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2:27" ht="15.75" customHeight="1" x14ac:dyDescent="0.3">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2:27" ht="15.75" customHeight="1" x14ac:dyDescent="0.3">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2:27" ht="15.75" customHeight="1" x14ac:dyDescent="0.3">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2:27" ht="15.75" customHeight="1" x14ac:dyDescent="0.3">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2:27" ht="15.75" customHeight="1" x14ac:dyDescent="0.3">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2:27" ht="15.75" customHeight="1" x14ac:dyDescent="0.3">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2:27" ht="15.75" customHeight="1" x14ac:dyDescent="0.3">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2:27" ht="15.75" customHeight="1" x14ac:dyDescent="0.3">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2:27" ht="15.75" customHeight="1" x14ac:dyDescent="0.3">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2:27" ht="15.75" customHeight="1" x14ac:dyDescent="0.3">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2:27" ht="15.75" customHeight="1" x14ac:dyDescent="0.3">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2:27" ht="15.75" customHeight="1" x14ac:dyDescent="0.3">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2:27" ht="15.75" customHeight="1" x14ac:dyDescent="0.3">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2:27" ht="15.75" customHeight="1" x14ac:dyDescent="0.3">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2:27" ht="15.75" customHeight="1" x14ac:dyDescent="0.3">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2:27" ht="15.75" customHeight="1" x14ac:dyDescent="0.3">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2:27" ht="15.75" customHeight="1" x14ac:dyDescent="0.3">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2:27" ht="15.75" customHeight="1" x14ac:dyDescent="0.3">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2:27" ht="15.75" customHeight="1" x14ac:dyDescent="0.3">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2:27" ht="15.75" customHeight="1" x14ac:dyDescent="0.3">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2:27" ht="15.75" customHeight="1" x14ac:dyDescent="0.3">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2:27" ht="15.75" customHeight="1" x14ac:dyDescent="0.3">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2:27" ht="15.75" customHeight="1" x14ac:dyDescent="0.3">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2:27" ht="15.75" customHeight="1" x14ac:dyDescent="0.3">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2:27" ht="15.75" customHeight="1" x14ac:dyDescent="0.3">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2:27" ht="15.75" customHeight="1" x14ac:dyDescent="0.3">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2:27" ht="15.75" customHeight="1" x14ac:dyDescent="0.3">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2:27" ht="15.75" customHeight="1" x14ac:dyDescent="0.3">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sheetData>
  <mergeCells count="134">
    <mergeCell ref="B61:Z61"/>
    <mergeCell ref="B60:C60"/>
    <mergeCell ref="F60:Z60"/>
    <mergeCell ref="B56:C56"/>
    <mergeCell ref="F56:Z56"/>
    <mergeCell ref="B57:C57"/>
    <mergeCell ref="E57:E59"/>
    <mergeCell ref="F57:Z59"/>
    <mergeCell ref="B58:C58"/>
    <mergeCell ref="B59:C59"/>
    <mergeCell ref="B52:C52"/>
    <mergeCell ref="F52:Z52"/>
    <mergeCell ref="B53:C53"/>
    <mergeCell ref="E53:E55"/>
    <mergeCell ref="F53:Z55"/>
    <mergeCell ref="B54:C54"/>
    <mergeCell ref="B55:C55"/>
    <mergeCell ref="B48:C48"/>
    <mergeCell ref="F48:Z48"/>
    <mergeCell ref="B49:C49"/>
    <mergeCell ref="E49:E51"/>
    <mergeCell ref="F49:Z51"/>
    <mergeCell ref="B50:C50"/>
    <mergeCell ref="B51:C51"/>
    <mergeCell ref="B43:Z43"/>
    <mergeCell ref="B44:E44"/>
    <mergeCell ref="B45:C45"/>
    <mergeCell ref="E45:E47"/>
    <mergeCell ref="F45:Z47"/>
    <mergeCell ref="B46:C46"/>
    <mergeCell ref="B47:C47"/>
    <mergeCell ref="T31:Z40"/>
    <mergeCell ref="B33:B36"/>
    <mergeCell ref="C36:E36"/>
    <mergeCell ref="B37:B40"/>
    <mergeCell ref="C40:E40"/>
    <mergeCell ref="C41:E41"/>
    <mergeCell ref="V27:W28"/>
    <mergeCell ref="X27:Z28"/>
    <mergeCell ref="B30:Z30"/>
    <mergeCell ref="B31:B32"/>
    <mergeCell ref="C31:C32"/>
    <mergeCell ref="D31:D32"/>
    <mergeCell ref="E31:E32"/>
    <mergeCell ref="F31:Q31"/>
    <mergeCell ref="R31:R32"/>
    <mergeCell ref="S31:S32"/>
    <mergeCell ref="B27:B28"/>
    <mergeCell ref="C27:C28"/>
    <mergeCell ref="D27:D28"/>
    <mergeCell ref="E27:E28"/>
    <mergeCell ref="F27:F28"/>
    <mergeCell ref="T27:U28"/>
    <mergeCell ref="V23:W24"/>
    <mergeCell ref="X23:Z24"/>
    <mergeCell ref="B25:B26"/>
    <mergeCell ref="C25:C26"/>
    <mergeCell ref="D25:D26"/>
    <mergeCell ref="E25:E26"/>
    <mergeCell ref="F25:F26"/>
    <mergeCell ref="T25:U26"/>
    <mergeCell ref="V25:W26"/>
    <mergeCell ref="X25:Z26"/>
    <mergeCell ref="B23:B24"/>
    <mergeCell ref="C23:C24"/>
    <mergeCell ref="D23:D24"/>
    <mergeCell ref="E23:E24"/>
    <mergeCell ref="F23:F24"/>
    <mergeCell ref="T23:U24"/>
    <mergeCell ref="V19:W20"/>
    <mergeCell ref="X19:Z20"/>
    <mergeCell ref="B21:B22"/>
    <mergeCell ref="C21:C22"/>
    <mergeCell ref="D21:D22"/>
    <mergeCell ref="E21:E22"/>
    <mergeCell ref="F21:F22"/>
    <mergeCell ref="T21:U22"/>
    <mergeCell ref="V21:W22"/>
    <mergeCell ref="X21:Z22"/>
    <mergeCell ref="B19:B20"/>
    <mergeCell ref="C19:C20"/>
    <mergeCell ref="D19:D20"/>
    <mergeCell ref="E19:E20"/>
    <mergeCell ref="F19:F20"/>
    <mergeCell ref="T19:U20"/>
    <mergeCell ref="B14:C14"/>
    <mergeCell ref="D14:N14"/>
    <mergeCell ref="O14:R14"/>
    <mergeCell ref="S14:Z14"/>
    <mergeCell ref="B16:Z16"/>
    <mergeCell ref="B17:B18"/>
    <mergeCell ref="C17:C18"/>
    <mergeCell ref="D17:D18"/>
    <mergeCell ref="E17:E18"/>
    <mergeCell ref="F17:F18"/>
    <mergeCell ref="G17:S17"/>
    <mergeCell ref="T17:U18"/>
    <mergeCell ref="V17:W18"/>
    <mergeCell ref="X17:Z18"/>
    <mergeCell ref="U11:W11"/>
    <mergeCell ref="Y11:Z11"/>
    <mergeCell ref="D12:I12"/>
    <mergeCell ref="K13:L13"/>
    <mergeCell ref="M13:N13"/>
    <mergeCell ref="O13:Q13"/>
    <mergeCell ref="R13:Z13"/>
    <mergeCell ref="B8:C8"/>
    <mergeCell ref="D8:Z8"/>
    <mergeCell ref="B10:C10"/>
    <mergeCell ref="D10:Z10"/>
    <mergeCell ref="B11:C13"/>
    <mergeCell ref="D11:I11"/>
    <mergeCell ref="K11:L11"/>
    <mergeCell ref="M11:N11"/>
    <mergeCell ref="O11:Q11"/>
    <mergeCell ref="R11:T11"/>
    <mergeCell ref="K12:L12"/>
    <mergeCell ref="D13:I13"/>
    <mergeCell ref="M12:N12"/>
    <mergeCell ref="O12:Q12"/>
    <mergeCell ref="X5:Z5"/>
    <mergeCell ref="B7:C7"/>
    <mergeCell ref="D7:E7"/>
    <mergeCell ref="F7:Z7"/>
    <mergeCell ref="B2:C5"/>
    <mergeCell ref="D2:U2"/>
    <mergeCell ref="V2:W2"/>
    <mergeCell ref="X2:Z2"/>
    <mergeCell ref="D3:U5"/>
    <mergeCell ref="V3:W3"/>
    <mergeCell ref="X3:Z3"/>
    <mergeCell ref="V4:W4"/>
    <mergeCell ref="X4:Z4"/>
    <mergeCell ref="V5:W5"/>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99FF"/>
  </sheetPr>
  <dimension ref="B2:AA974"/>
  <sheetViews>
    <sheetView showGridLines="0" zoomScale="60" zoomScaleNormal="60" workbookViewId="0">
      <selection activeCell="X2" sqref="X2:Z2"/>
    </sheetView>
  </sheetViews>
  <sheetFormatPr baseColWidth="10" defaultColWidth="14.44140625" defaultRowHeight="14.4" x14ac:dyDescent="0.3"/>
  <cols>
    <col min="2" max="2" width="9.44140625" customWidth="1"/>
    <col min="3" max="3" width="62.5546875" customWidth="1"/>
    <col min="4" max="4" width="33.33203125" customWidth="1"/>
    <col min="5" max="5" width="35.5546875" customWidth="1"/>
    <col min="6" max="21" width="23.6640625" customWidth="1"/>
    <col min="22" max="22" width="15.44140625" customWidth="1"/>
    <col min="23" max="23" width="17.5546875" customWidth="1"/>
    <col min="24" max="24" width="16.6640625" customWidth="1"/>
    <col min="25" max="25" width="19.6640625" customWidth="1"/>
    <col min="26" max="26" width="10.6640625" customWidth="1"/>
  </cols>
  <sheetData>
    <row r="2" spans="2:27" ht="34.5" customHeight="1" x14ac:dyDescent="0.3">
      <c r="B2" s="586"/>
      <c r="C2" s="587"/>
      <c r="D2" s="591" t="s">
        <v>111</v>
      </c>
      <c r="E2" s="522"/>
      <c r="F2" s="522"/>
      <c r="G2" s="522"/>
      <c r="H2" s="522"/>
      <c r="I2" s="522"/>
      <c r="J2" s="522"/>
      <c r="K2" s="522"/>
      <c r="L2" s="522"/>
      <c r="M2" s="522"/>
      <c r="N2" s="522"/>
      <c r="O2" s="522"/>
      <c r="P2" s="522"/>
      <c r="Q2" s="522"/>
      <c r="R2" s="522"/>
      <c r="S2" s="522"/>
      <c r="T2" s="522"/>
      <c r="U2" s="661"/>
      <c r="V2" s="387" t="s">
        <v>2</v>
      </c>
      <c r="W2" s="388"/>
      <c r="X2" s="394" t="s">
        <v>168</v>
      </c>
      <c r="Y2" s="390"/>
      <c r="Z2" s="390"/>
      <c r="AA2" s="1"/>
    </row>
    <row r="3" spans="2:27" ht="34.5" customHeight="1" x14ac:dyDescent="0.3">
      <c r="B3" s="588"/>
      <c r="C3" s="453"/>
      <c r="D3" s="395" t="s">
        <v>162</v>
      </c>
      <c r="E3" s="639"/>
      <c r="F3" s="639"/>
      <c r="G3" s="639"/>
      <c r="H3" s="639"/>
      <c r="I3" s="639"/>
      <c r="J3" s="639"/>
      <c r="K3" s="639"/>
      <c r="L3" s="639"/>
      <c r="M3" s="639"/>
      <c r="N3" s="639"/>
      <c r="O3" s="639"/>
      <c r="P3" s="639"/>
      <c r="Q3" s="639"/>
      <c r="R3" s="639"/>
      <c r="S3" s="639"/>
      <c r="T3" s="639"/>
      <c r="U3" s="662"/>
      <c r="V3" s="387" t="s">
        <v>5</v>
      </c>
      <c r="W3" s="388"/>
      <c r="X3" s="394">
        <v>2</v>
      </c>
      <c r="Y3" s="390"/>
      <c r="Z3" s="390"/>
      <c r="AA3" s="1"/>
    </row>
    <row r="4" spans="2:27" ht="34.5" customHeight="1" x14ac:dyDescent="0.3">
      <c r="B4" s="588"/>
      <c r="C4" s="453"/>
      <c r="D4" s="641"/>
      <c r="E4" s="642"/>
      <c r="F4" s="642"/>
      <c r="G4" s="642"/>
      <c r="H4" s="642"/>
      <c r="I4" s="642"/>
      <c r="J4" s="642"/>
      <c r="K4" s="642"/>
      <c r="L4" s="642"/>
      <c r="M4" s="642"/>
      <c r="N4" s="642"/>
      <c r="O4" s="642"/>
      <c r="P4" s="642"/>
      <c r="Q4" s="642"/>
      <c r="R4" s="642"/>
      <c r="S4" s="642"/>
      <c r="T4" s="642"/>
      <c r="U4" s="662"/>
      <c r="V4" s="387" t="s">
        <v>6</v>
      </c>
      <c r="W4" s="388"/>
      <c r="X4" s="444">
        <v>46169</v>
      </c>
      <c r="Y4" s="390"/>
      <c r="Z4" s="390"/>
      <c r="AA4" s="1"/>
    </row>
    <row r="5" spans="2:27" ht="34.5" customHeight="1" x14ac:dyDescent="0.3">
      <c r="B5" s="589"/>
      <c r="C5" s="590"/>
      <c r="D5" s="643"/>
      <c r="E5" s="644"/>
      <c r="F5" s="644"/>
      <c r="G5" s="644"/>
      <c r="H5" s="644"/>
      <c r="I5" s="644"/>
      <c r="J5" s="644"/>
      <c r="K5" s="644"/>
      <c r="L5" s="644"/>
      <c r="M5" s="644"/>
      <c r="N5" s="644"/>
      <c r="O5" s="644"/>
      <c r="P5" s="644"/>
      <c r="Q5" s="644"/>
      <c r="R5" s="644"/>
      <c r="S5" s="644"/>
      <c r="T5" s="644"/>
      <c r="U5" s="663"/>
      <c r="V5" s="387" t="s">
        <v>8</v>
      </c>
      <c r="W5" s="388"/>
      <c r="X5" s="389" t="s">
        <v>163</v>
      </c>
      <c r="Y5" s="390"/>
      <c r="Z5" s="390"/>
      <c r="AA5" s="1"/>
    </row>
    <row r="6" spans="2:27" ht="8.25" customHeight="1" thickBot="1" x14ac:dyDescent="0.35">
      <c r="B6" s="42"/>
      <c r="C6" s="42"/>
      <c r="D6" s="42"/>
      <c r="E6" s="42"/>
      <c r="F6" s="42"/>
      <c r="G6" s="42"/>
      <c r="H6" s="42"/>
      <c r="I6" s="42"/>
      <c r="J6" s="42"/>
      <c r="K6" s="42"/>
      <c r="L6" s="42"/>
      <c r="M6" s="42"/>
      <c r="N6" s="42"/>
      <c r="O6" s="42"/>
      <c r="P6" s="42"/>
      <c r="Q6" s="42"/>
      <c r="R6" s="42"/>
      <c r="S6" s="42"/>
      <c r="T6" s="42"/>
      <c r="U6" s="42"/>
      <c r="V6" s="42"/>
      <c r="W6" s="42"/>
      <c r="X6" s="42"/>
      <c r="Y6" s="42"/>
      <c r="Z6" s="42"/>
      <c r="AA6" s="1"/>
    </row>
    <row r="7" spans="2:27" ht="39.75" customHeight="1" thickBot="1" x14ac:dyDescent="0.35">
      <c r="B7" s="374" t="s">
        <v>12</v>
      </c>
      <c r="C7" s="305"/>
      <c r="D7" s="375"/>
      <c r="E7" s="322"/>
      <c r="F7" s="551"/>
      <c r="G7" s="336"/>
      <c r="H7" s="336"/>
      <c r="I7" s="336"/>
      <c r="J7" s="336"/>
      <c r="K7" s="336"/>
      <c r="L7" s="336"/>
      <c r="M7" s="336"/>
      <c r="N7" s="336"/>
      <c r="O7" s="336"/>
      <c r="P7" s="336"/>
      <c r="Q7" s="336"/>
      <c r="R7" s="336"/>
      <c r="S7" s="336"/>
      <c r="T7" s="336"/>
      <c r="U7" s="336"/>
      <c r="V7" s="336"/>
      <c r="W7" s="336"/>
      <c r="X7" s="336"/>
      <c r="Y7" s="336"/>
      <c r="Z7" s="458"/>
      <c r="AA7" s="1"/>
    </row>
    <row r="8" spans="2:27" ht="39.75" customHeight="1" thickBot="1" x14ac:dyDescent="0.35">
      <c r="B8" s="374" t="s">
        <v>13</v>
      </c>
      <c r="C8" s="305"/>
      <c r="D8" s="321"/>
      <c r="E8" s="322"/>
      <c r="F8" s="322"/>
      <c r="G8" s="322"/>
      <c r="H8" s="322"/>
      <c r="I8" s="322"/>
      <c r="J8" s="322"/>
      <c r="K8" s="322"/>
      <c r="L8" s="322"/>
      <c r="M8" s="322"/>
      <c r="N8" s="322"/>
      <c r="O8" s="322"/>
      <c r="P8" s="322"/>
      <c r="Q8" s="322"/>
      <c r="R8" s="322"/>
      <c r="S8" s="322"/>
      <c r="T8" s="322"/>
      <c r="U8" s="322"/>
      <c r="V8" s="322"/>
      <c r="W8" s="322"/>
      <c r="X8" s="322"/>
      <c r="Y8" s="322"/>
      <c r="Z8" s="323"/>
      <c r="AA8" s="1"/>
    </row>
    <row r="9" spans="2:27" ht="21.6" thickBot="1" x14ac:dyDescent="0.35">
      <c r="B9" s="42"/>
      <c r="C9" s="42"/>
      <c r="D9" s="42"/>
      <c r="E9" s="42"/>
      <c r="F9" s="42"/>
      <c r="G9" s="42"/>
      <c r="H9" s="42"/>
      <c r="I9" s="42"/>
      <c r="J9" s="42"/>
      <c r="K9" s="42"/>
      <c r="L9" s="42"/>
      <c r="M9" s="42"/>
      <c r="N9" s="42"/>
      <c r="O9" s="42"/>
      <c r="P9" s="42"/>
      <c r="Q9" s="42"/>
      <c r="R9" s="42"/>
      <c r="S9" s="42"/>
      <c r="T9" s="42"/>
      <c r="U9" s="42"/>
      <c r="V9" s="42"/>
      <c r="W9" s="42"/>
      <c r="X9" s="42"/>
      <c r="Y9" s="42"/>
      <c r="Z9" s="42"/>
      <c r="AA9" s="1"/>
    </row>
    <row r="10" spans="2:27" ht="60.75" customHeight="1" thickBot="1" x14ac:dyDescent="0.35">
      <c r="B10" s="560" t="s">
        <v>14</v>
      </c>
      <c r="C10" s="561"/>
      <c r="D10" s="325"/>
      <c r="E10" s="326"/>
      <c r="F10" s="326"/>
      <c r="G10" s="326"/>
      <c r="H10" s="326"/>
      <c r="I10" s="326"/>
      <c r="J10" s="326"/>
      <c r="K10" s="326"/>
      <c r="L10" s="326"/>
      <c r="M10" s="326"/>
      <c r="N10" s="326"/>
      <c r="O10" s="326"/>
      <c r="P10" s="326"/>
      <c r="Q10" s="326"/>
      <c r="R10" s="326"/>
      <c r="S10" s="326"/>
      <c r="T10" s="326"/>
      <c r="U10" s="326"/>
      <c r="V10" s="326"/>
      <c r="W10" s="326"/>
      <c r="X10" s="326"/>
      <c r="Y10" s="326"/>
      <c r="Z10" s="327"/>
      <c r="AA10" s="1"/>
    </row>
    <row r="11" spans="2:27" ht="104.25" customHeight="1" thickBot="1" x14ac:dyDescent="0.35">
      <c r="B11" s="553" t="s">
        <v>15</v>
      </c>
      <c r="C11" s="554"/>
      <c r="D11" s="325"/>
      <c r="E11" s="670"/>
      <c r="F11" s="670"/>
      <c r="G11" s="670"/>
      <c r="H11" s="670"/>
      <c r="I11" s="671"/>
      <c r="J11" s="136" t="s">
        <v>16</v>
      </c>
      <c r="K11" s="332"/>
      <c r="L11" s="562"/>
      <c r="M11" s="329" t="s">
        <v>17</v>
      </c>
      <c r="N11" s="552"/>
      <c r="O11" s="604"/>
      <c r="P11" s="322"/>
      <c r="Q11" s="322"/>
      <c r="R11" s="335" t="s">
        <v>18</v>
      </c>
      <c r="S11" s="336"/>
      <c r="T11" s="330"/>
      <c r="U11" s="563"/>
      <c r="V11" s="322"/>
      <c r="W11" s="564"/>
      <c r="X11" s="139" t="s">
        <v>19</v>
      </c>
      <c r="Y11" s="568" t="e">
        <f>R35</f>
        <v>#DIV/0!</v>
      </c>
      <c r="Z11" s="323"/>
      <c r="AA11" s="1"/>
    </row>
    <row r="12" spans="2:27" ht="87" customHeight="1" thickBot="1" x14ac:dyDescent="0.35">
      <c r="B12" s="378"/>
      <c r="C12" s="379"/>
      <c r="D12" s="346"/>
      <c r="E12" s="672"/>
      <c r="F12" s="672"/>
      <c r="G12" s="672"/>
      <c r="H12" s="672"/>
      <c r="I12" s="673"/>
      <c r="J12" s="136" t="s">
        <v>16</v>
      </c>
      <c r="K12" s="332"/>
      <c r="L12" s="664"/>
      <c r="M12" s="329" t="s">
        <v>17</v>
      </c>
      <c r="N12" s="665"/>
      <c r="O12" s="340"/>
      <c r="P12" s="666"/>
      <c r="Q12" s="667"/>
      <c r="R12" s="331" t="s">
        <v>20</v>
      </c>
      <c r="S12" s="668"/>
      <c r="T12" s="668"/>
      <c r="U12" s="668"/>
      <c r="V12" s="668"/>
      <c r="W12" s="668"/>
      <c r="X12" s="668"/>
      <c r="Y12" s="668"/>
      <c r="Z12" s="669"/>
      <c r="AA12" s="1"/>
    </row>
    <row r="13" spans="2:27" ht="60.75" customHeight="1" thickBot="1" x14ac:dyDescent="0.35">
      <c r="B13" s="381" t="s">
        <v>21</v>
      </c>
      <c r="C13" s="348"/>
      <c r="D13" s="328"/>
      <c r="E13" s="322"/>
      <c r="F13" s="322"/>
      <c r="G13" s="322"/>
      <c r="H13" s="322"/>
      <c r="I13" s="322"/>
      <c r="J13" s="322"/>
      <c r="K13" s="322"/>
      <c r="L13" s="322"/>
      <c r="M13" s="322"/>
      <c r="N13" s="322"/>
      <c r="O13" s="335" t="s">
        <v>22</v>
      </c>
      <c r="P13" s="336"/>
      <c r="Q13" s="336"/>
      <c r="R13" s="458"/>
      <c r="S13" s="524"/>
      <c r="T13" s="322"/>
      <c r="U13" s="322"/>
      <c r="V13" s="322"/>
      <c r="W13" s="322"/>
      <c r="X13" s="322"/>
      <c r="Y13" s="322"/>
      <c r="Z13" s="323"/>
      <c r="AA13" s="1"/>
    </row>
    <row r="14" spans="2:27" ht="7.5" customHeight="1" thickBot="1" x14ac:dyDescent="0.35">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1"/>
    </row>
    <row r="15" spans="2:27" ht="39.75" customHeight="1" thickBot="1" x14ac:dyDescent="0.35">
      <c r="B15" s="457" t="s">
        <v>23</v>
      </c>
      <c r="C15" s="336"/>
      <c r="D15" s="336"/>
      <c r="E15" s="336"/>
      <c r="F15" s="336"/>
      <c r="G15" s="336"/>
      <c r="H15" s="336"/>
      <c r="I15" s="336"/>
      <c r="J15" s="336"/>
      <c r="K15" s="336"/>
      <c r="L15" s="336"/>
      <c r="M15" s="336"/>
      <c r="N15" s="336"/>
      <c r="O15" s="336"/>
      <c r="P15" s="336"/>
      <c r="Q15" s="336"/>
      <c r="R15" s="336"/>
      <c r="S15" s="336"/>
      <c r="T15" s="336"/>
      <c r="U15" s="336"/>
      <c r="V15" s="336"/>
      <c r="W15" s="336"/>
      <c r="X15" s="336"/>
      <c r="Y15" s="336"/>
      <c r="Z15" s="458"/>
      <c r="AA15" s="1"/>
    </row>
    <row r="16" spans="2:27" ht="47.25" customHeight="1" thickBot="1" x14ac:dyDescent="0.35">
      <c r="B16" s="532" t="s">
        <v>24</v>
      </c>
      <c r="C16" s="402" t="s">
        <v>25</v>
      </c>
      <c r="D16" s="352" t="s">
        <v>26</v>
      </c>
      <c r="E16" s="352" t="s">
        <v>27</v>
      </c>
      <c r="F16" s="352" t="s">
        <v>28</v>
      </c>
      <c r="G16" s="382" t="s">
        <v>29</v>
      </c>
      <c r="H16" s="336"/>
      <c r="I16" s="336"/>
      <c r="J16" s="336"/>
      <c r="K16" s="336"/>
      <c r="L16" s="336"/>
      <c r="M16" s="336"/>
      <c r="N16" s="336"/>
      <c r="O16" s="336"/>
      <c r="P16" s="336"/>
      <c r="Q16" s="336"/>
      <c r="R16" s="336"/>
      <c r="S16" s="330"/>
      <c r="T16" s="383" t="s">
        <v>30</v>
      </c>
      <c r="U16" s="357"/>
      <c r="V16" s="384" t="s">
        <v>31</v>
      </c>
      <c r="W16" s="377"/>
      <c r="X16" s="386" t="s">
        <v>32</v>
      </c>
      <c r="Y16" s="377"/>
      <c r="Z16" s="357"/>
      <c r="AA16" s="1"/>
    </row>
    <row r="17" spans="2:27" ht="34.5" customHeight="1" thickBot="1" x14ac:dyDescent="0.35">
      <c r="B17" s="422"/>
      <c r="C17" s="353"/>
      <c r="D17" s="353"/>
      <c r="E17" s="353"/>
      <c r="F17" s="353"/>
      <c r="G17" s="141" t="s">
        <v>33</v>
      </c>
      <c r="H17" s="142" t="s">
        <v>34</v>
      </c>
      <c r="I17" s="143" t="s">
        <v>35</v>
      </c>
      <c r="J17" s="143" t="s">
        <v>36</v>
      </c>
      <c r="K17" s="143" t="s">
        <v>37</v>
      </c>
      <c r="L17" s="143" t="s">
        <v>38</v>
      </c>
      <c r="M17" s="143" t="s">
        <v>39</v>
      </c>
      <c r="N17" s="143" t="s">
        <v>40</v>
      </c>
      <c r="O17" s="143" t="s">
        <v>41</v>
      </c>
      <c r="P17" s="143" t="s">
        <v>42</v>
      </c>
      <c r="Q17" s="143" t="s">
        <v>43</v>
      </c>
      <c r="R17" s="143" t="s">
        <v>44</v>
      </c>
      <c r="S17" s="144" t="s">
        <v>45</v>
      </c>
      <c r="T17" s="358"/>
      <c r="U17" s="349"/>
      <c r="V17" s="378"/>
      <c r="W17" s="385"/>
      <c r="X17" s="380"/>
      <c r="Y17" s="348"/>
      <c r="Z17" s="349"/>
      <c r="AA17" s="1"/>
    </row>
    <row r="18" spans="2:27" ht="89.25" customHeight="1" x14ac:dyDescent="0.3">
      <c r="B18" s="514">
        <v>1</v>
      </c>
      <c r="C18" s="510"/>
      <c r="D18" s="509"/>
      <c r="E18" s="509"/>
      <c r="F18" s="508"/>
      <c r="G18" s="147" t="s">
        <v>46</v>
      </c>
      <c r="H18" s="2"/>
      <c r="I18" s="3"/>
      <c r="J18" s="3"/>
      <c r="K18" s="3"/>
      <c r="L18" s="3"/>
      <c r="M18" s="3"/>
      <c r="N18" s="3"/>
      <c r="O18" s="3"/>
      <c r="P18" s="3"/>
      <c r="Q18" s="3"/>
      <c r="R18" s="3"/>
      <c r="S18" s="4"/>
      <c r="T18" s="356" t="s">
        <v>160</v>
      </c>
      <c r="U18" s="357"/>
      <c r="V18" s="341"/>
      <c r="W18" s="327"/>
      <c r="X18" s="344"/>
      <c r="Y18" s="326"/>
      <c r="Z18" s="327"/>
      <c r="AA18" s="1"/>
    </row>
    <row r="19" spans="2:27" ht="82.5" customHeight="1" thickBot="1" x14ac:dyDescent="0.35">
      <c r="B19" s="434"/>
      <c r="C19" s="434"/>
      <c r="D19" s="434"/>
      <c r="E19" s="434"/>
      <c r="F19" s="434"/>
      <c r="G19" s="221" t="s">
        <v>48</v>
      </c>
      <c r="H19" s="5"/>
      <c r="I19" s="6"/>
      <c r="J19" s="6"/>
      <c r="K19" s="6"/>
      <c r="L19" s="6"/>
      <c r="M19" s="6"/>
      <c r="N19" s="6"/>
      <c r="O19" s="6"/>
      <c r="P19" s="6"/>
      <c r="Q19" s="6"/>
      <c r="R19" s="6"/>
      <c r="S19" s="82"/>
      <c r="T19" s="358"/>
      <c r="U19" s="349"/>
      <c r="V19" s="342"/>
      <c r="W19" s="343"/>
      <c r="X19" s="342"/>
      <c r="Y19" s="345"/>
      <c r="Z19" s="343"/>
      <c r="AA19" s="1"/>
    </row>
    <row r="20" spans="2:27" ht="89.25" customHeight="1" x14ac:dyDescent="0.3">
      <c r="B20" s="514">
        <v>2</v>
      </c>
      <c r="C20" s="510"/>
      <c r="D20" s="509"/>
      <c r="E20" s="509"/>
      <c r="F20" s="508"/>
      <c r="G20" s="147" t="s">
        <v>46</v>
      </c>
      <c r="H20" s="2"/>
      <c r="I20" s="3"/>
      <c r="J20" s="3"/>
      <c r="K20" s="3"/>
      <c r="L20" s="3"/>
      <c r="M20" s="3"/>
      <c r="N20" s="3"/>
      <c r="O20" s="3"/>
      <c r="P20" s="3"/>
      <c r="Q20" s="3"/>
      <c r="R20" s="3"/>
      <c r="S20" s="4"/>
      <c r="T20" s="356" t="s">
        <v>160</v>
      </c>
      <c r="U20" s="357"/>
      <c r="V20" s="341"/>
      <c r="W20" s="327"/>
      <c r="X20" s="344"/>
      <c r="Y20" s="326"/>
      <c r="Z20" s="327"/>
      <c r="AA20" s="1"/>
    </row>
    <row r="21" spans="2:27" ht="82.5" customHeight="1" thickBot="1" x14ac:dyDescent="0.35">
      <c r="B21" s="434"/>
      <c r="C21" s="434"/>
      <c r="D21" s="434"/>
      <c r="E21" s="434"/>
      <c r="F21" s="434"/>
      <c r="G21" s="221" t="s">
        <v>48</v>
      </c>
      <c r="H21" s="5"/>
      <c r="I21" s="6"/>
      <c r="J21" s="6"/>
      <c r="K21" s="6"/>
      <c r="L21" s="6"/>
      <c r="M21" s="6"/>
      <c r="N21" s="6"/>
      <c r="O21" s="6"/>
      <c r="P21" s="6"/>
      <c r="Q21" s="6"/>
      <c r="R21" s="6"/>
      <c r="S21" s="82"/>
      <c r="T21" s="358"/>
      <c r="U21" s="349"/>
      <c r="V21" s="342"/>
      <c r="W21" s="343"/>
      <c r="X21" s="342"/>
      <c r="Y21" s="345"/>
      <c r="Z21" s="343"/>
      <c r="AA21" s="1"/>
    </row>
    <row r="22" spans="2:27" ht="89.25" customHeight="1" x14ac:dyDescent="0.3">
      <c r="B22" s="514">
        <v>3</v>
      </c>
      <c r="C22" s="510"/>
      <c r="D22" s="509"/>
      <c r="E22" s="509"/>
      <c r="F22" s="508"/>
      <c r="G22" s="147" t="s">
        <v>46</v>
      </c>
      <c r="H22" s="2"/>
      <c r="I22" s="3"/>
      <c r="J22" s="3"/>
      <c r="K22" s="3"/>
      <c r="L22" s="3"/>
      <c r="M22" s="3"/>
      <c r="N22" s="3"/>
      <c r="O22" s="3"/>
      <c r="P22" s="3"/>
      <c r="Q22" s="3"/>
      <c r="R22" s="3"/>
      <c r="S22" s="4"/>
      <c r="T22" s="356" t="s">
        <v>160</v>
      </c>
      <c r="U22" s="357"/>
      <c r="V22" s="341"/>
      <c r="W22" s="327"/>
      <c r="X22" s="344"/>
      <c r="Y22" s="326"/>
      <c r="Z22" s="327"/>
      <c r="AA22" s="1"/>
    </row>
    <row r="23" spans="2:27" ht="82.5" customHeight="1" thickBot="1" x14ac:dyDescent="0.35">
      <c r="B23" s="434"/>
      <c r="C23" s="434"/>
      <c r="D23" s="434"/>
      <c r="E23" s="434"/>
      <c r="F23" s="434"/>
      <c r="G23" s="221" t="s">
        <v>48</v>
      </c>
      <c r="H23" s="5"/>
      <c r="I23" s="6"/>
      <c r="J23" s="6"/>
      <c r="K23" s="6"/>
      <c r="L23" s="6"/>
      <c r="M23" s="6"/>
      <c r="N23" s="6"/>
      <c r="O23" s="6"/>
      <c r="P23" s="6"/>
      <c r="Q23" s="6"/>
      <c r="R23" s="6"/>
      <c r="S23" s="82"/>
      <c r="T23" s="358"/>
      <c r="U23" s="349"/>
      <c r="V23" s="342"/>
      <c r="W23" s="343"/>
      <c r="X23" s="342"/>
      <c r="Y23" s="345"/>
      <c r="Z23" s="343"/>
      <c r="AA23" s="1"/>
    </row>
    <row r="24" spans="2:27" ht="15.75" customHeight="1" thickBot="1" x14ac:dyDescent="0.35">
      <c r="B24" s="1"/>
      <c r="C24" s="1"/>
      <c r="D24" s="1"/>
      <c r="E24" s="1"/>
      <c r="F24" s="1"/>
      <c r="G24" s="1"/>
      <c r="H24" s="1"/>
      <c r="I24" s="1"/>
      <c r="J24" s="1"/>
      <c r="K24" s="1"/>
      <c r="L24" s="1"/>
      <c r="M24" s="1"/>
      <c r="N24" s="1"/>
      <c r="O24" s="1"/>
      <c r="P24" s="1"/>
      <c r="Q24" s="1"/>
      <c r="R24" s="1"/>
      <c r="S24" s="1"/>
      <c r="T24" s="1"/>
      <c r="U24" s="1"/>
      <c r="V24" s="1"/>
      <c r="W24" s="1"/>
      <c r="X24" s="1"/>
      <c r="Y24" s="1"/>
      <c r="Z24" s="1"/>
      <c r="AA24" s="1"/>
    </row>
    <row r="25" spans="2:27" ht="43.5" customHeight="1" thickBot="1" x14ac:dyDescent="0.35">
      <c r="B25" s="677" t="s">
        <v>55</v>
      </c>
      <c r="C25" s="678"/>
      <c r="D25" s="678"/>
      <c r="E25" s="678"/>
      <c r="F25" s="678"/>
      <c r="G25" s="678"/>
      <c r="H25" s="678"/>
      <c r="I25" s="678"/>
      <c r="J25" s="678"/>
      <c r="K25" s="678"/>
      <c r="L25" s="678"/>
      <c r="M25" s="678"/>
      <c r="N25" s="678"/>
      <c r="O25" s="678"/>
      <c r="P25" s="678"/>
      <c r="Q25" s="678"/>
      <c r="R25" s="678"/>
      <c r="S25" s="678"/>
      <c r="T25" s="678"/>
      <c r="U25" s="678"/>
      <c r="V25" s="678"/>
      <c r="W25" s="678"/>
      <c r="X25" s="678"/>
      <c r="Y25" s="678"/>
      <c r="Z25" s="679"/>
      <c r="AA25" s="1"/>
    </row>
    <row r="26" spans="2:27" ht="21" customHeight="1" thickBot="1" x14ac:dyDescent="0.35">
      <c r="B26" s="433" t="s">
        <v>56</v>
      </c>
      <c r="C26" s="579" t="s">
        <v>57</v>
      </c>
      <c r="D26" s="515" t="s">
        <v>58</v>
      </c>
      <c r="E26" s="515" t="s">
        <v>59</v>
      </c>
      <c r="F26" s="580" t="s">
        <v>60</v>
      </c>
      <c r="G26" s="336"/>
      <c r="H26" s="336"/>
      <c r="I26" s="336"/>
      <c r="J26" s="336"/>
      <c r="K26" s="336"/>
      <c r="L26" s="336"/>
      <c r="M26" s="336"/>
      <c r="N26" s="336"/>
      <c r="O26" s="336"/>
      <c r="P26" s="336"/>
      <c r="Q26" s="458"/>
      <c r="R26" s="581" t="s">
        <v>61</v>
      </c>
      <c r="S26" s="515" t="s">
        <v>62</v>
      </c>
      <c r="T26" s="512" t="s">
        <v>118</v>
      </c>
      <c r="U26" s="326"/>
      <c r="V26" s="326"/>
      <c r="W26" s="326"/>
      <c r="X26" s="326"/>
      <c r="Y26" s="326"/>
      <c r="Z26" s="327"/>
      <c r="AA26" s="1"/>
    </row>
    <row r="27" spans="2:27" ht="15.75" customHeight="1" thickBot="1" x14ac:dyDescent="0.35">
      <c r="B27" s="434"/>
      <c r="C27" s="380"/>
      <c r="D27" s="516"/>
      <c r="E27" s="516"/>
      <c r="F27" s="194" t="s">
        <v>34</v>
      </c>
      <c r="G27" s="195" t="s">
        <v>35</v>
      </c>
      <c r="H27" s="195" t="s">
        <v>36</v>
      </c>
      <c r="I27" s="195" t="s">
        <v>37</v>
      </c>
      <c r="J27" s="195" t="s">
        <v>38</v>
      </c>
      <c r="K27" s="195" t="s">
        <v>39</v>
      </c>
      <c r="L27" s="195" t="s">
        <v>40</v>
      </c>
      <c r="M27" s="195" t="s">
        <v>41</v>
      </c>
      <c r="N27" s="195" t="s">
        <v>42</v>
      </c>
      <c r="O27" s="195" t="s">
        <v>43</v>
      </c>
      <c r="P27" s="195" t="s">
        <v>44</v>
      </c>
      <c r="Q27" s="196" t="s">
        <v>45</v>
      </c>
      <c r="R27" s="516"/>
      <c r="S27" s="353"/>
      <c r="T27" s="513"/>
      <c r="U27" s="418"/>
      <c r="V27" s="418"/>
      <c r="W27" s="418"/>
      <c r="X27" s="418"/>
      <c r="Y27" s="418"/>
      <c r="Z27" s="453"/>
      <c r="AA27" s="1"/>
    </row>
    <row r="28" spans="2:27" ht="76.5" customHeight="1" x14ac:dyDescent="0.3">
      <c r="B28" s="656"/>
      <c r="C28" s="154" t="s">
        <v>164</v>
      </c>
      <c r="D28" s="10"/>
      <c r="E28" s="11"/>
      <c r="F28" s="12"/>
      <c r="G28" s="12"/>
      <c r="H28" s="12"/>
      <c r="I28" s="12"/>
      <c r="J28" s="12"/>
      <c r="K28" s="12"/>
      <c r="L28" s="13"/>
      <c r="M28" s="13"/>
      <c r="N28" s="13"/>
      <c r="O28" s="13"/>
      <c r="P28" s="13"/>
      <c r="Q28" s="13"/>
      <c r="R28" s="188">
        <f t="shared" ref="R28:R29" si="0">SUM(F28:Q28)</f>
        <v>0</v>
      </c>
      <c r="S28" s="260" t="e">
        <f>MIN(F30:Q30)/100</f>
        <v>#DIV/0!</v>
      </c>
      <c r="T28" s="513"/>
      <c r="U28" s="418"/>
      <c r="V28" s="418"/>
      <c r="W28" s="418"/>
      <c r="X28" s="418"/>
      <c r="Y28" s="418"/>
      <c r="Z28" s="453"/>
      <c r="AA28" s="1"/>
    </row>
    <row r="29" spans="2:27" ht="49.5" customHeight="1" x14ac:dyDescent="0.3">
      <c r="B29" s="657"/>
      <c r="C29" s="153" t="s">
        <v>122</v>
      </c>
      <c r="D29" s="10"/>
      <c r="E29" s="11"/>
      <c r="F29" s="13"/>
      <c r="G29" s="13"/>
      <c r="H29" s="13"/>
      <c r="I29" s="13"/>
      <c r="J29" s="13"/>
      <c r="K29" s="13"/>
      <c r="L29" s="13"/>
      <c r="M29" s="13"/>
      <c r="N29" s="13"/>
      <c r="O29" s="13"/>
      <c r="P29" s="13"/>
      <c r="Q29" s="13"/>
      <c r="R29" s="190">
        <f t="shared" si="0"/>
        <v>0</v>
      </c>
      <c r="S29" s="189" t="e">
        <f>MAX(F30:Q30)/100</f>
        <v>#DIV/0!</v>
      </c>
      <c r="T29" s="513"/>
      <c r="U29" s="418"/>
      <c r="V29" s="418"/>
      <c r="W29" s="418"/>
      <c r="X29" s="418"/>
      <c r="Y29" s="418"/>
      <c r="Z29" s="453"/>
      <c r="AA29" s="1"/>
    </row>
    <row r="30" spans="2:27" ht="39.75" customHeight="1" thickBot="1" x14ac:dyDescent="0.35">
      <c r="B30" s="658"/>
      <c r="C30" s="425" t="s">
        <v>70</v>
      </c>
      <c r="D30" s="312"/>
      <c r="E30" s="401"/>
      <c r="F30" s="198" t="e">
        <f t="shared" ref="F30:Q30" si="1">F28/F29</f>
        <v>#DIV/0!</v>
      </c>
      <c r="G30" s="184" t="e">
        <f t="shared" si="1"/>
        <v>#DIV/0!</v>
      </c>
      <c r="H30" s="184" t="e">
        <f t="shared" si="1"/>
        <v>#DIV/0!</v>
      </c>
      <c r="I30" s="184" t="e">
        <f t="shared" si="1"/>
        <v>#DIV/0!</v>
      </c>
      <c r="J30" s="184" t="e">
        <f t="shared" si="1"/>
        <v>#DIV/0!</v>
      </c>
      <c r="K30" s="184" t="e">
        <f t="shared" si="1"/>
        <v>#DIV/0!</v>
      </c>
      <c r="L30" s="184" t="e">
        <f t="shared" si="1"/>
        <v>#DIV/0!</v>
      </c>
      <c r="M30" s="184" t="e">
        <f t="shared" si="1"/>
        <v>#DIV/0!</v>
      </c>
      <c r="N30" s="184" t="e">
        <f t="shared" si="1"/>
        <v>#DIV/0!</v>
      </c>
      <c r="O30" s="184" t="e">
        <f t="shared" si="1"/>
        <v>#DIV/0!</v>
      </c>
      <c r="P30" s="184" t="e">
        <f t="shared" si="1"/>
        <v>#DIV/0!</v>
      </c>
      <c r="Q30" s="199" t="e">
        <f t="shared" si="1"/>
        <v>#DIV/0!</v>
      </c>
      <c r="R30" s="186" t="e">
        <f>AVERAGEIF(F30:Q30,"&gt;0",F30:Q30)</f>
        <v>#DIV/0!</v>
      </c>
      <c r="S30" s="187" t="e">
        <f>AVERAGE(S28,S29)</f>
        <v>#DIV/0!</v>
      </c>
      <c r="T30" s="513"/>
      <c r="U30" s="418"/>
      <c r="V30" s="418"/>
      <c r="W30" s="418"/>
      <c r="X30" s="418"/>
      <c r="Y30" s="418"/>
      <c r="Z30" s="453"/>
      <c r="AA30" s="1"/>
    </row>
    <row r="31" spans="2:27" ht="90" customHeight="1" x14ac:dyDescent="0.3">
      <c r="B31" s="674"/>
      <c r="C31" s="180" t="s">
        <v>164</v>
      </c>
      <c r="D31" s="10"/>
      <c r="E31" s="11"/>
      <c r="F31" s="28"/>
      <c r="G31" s="29"/>
      <c r="H31" s="29"/>
      <c r="I31" s="29"/>
      <c r="J31" s="45"/>
      <c r="K31" s="45"/>
      <c r="L31" s="46"/>
      <c r="M31" s="46"/>
      <c r="N31" s="46"/>
      <c r="O31" s="46"/>
      <c r="P31" s="46"/>
      <c r="Q31" s="46"/>
      <c r="R31" s="156">
        <f t="shared" ref="R31:R32" si="2">SUM(F31:Q31)</f>
        <v>0</v>
      </c>
      <c r="S31" s="163" t="e">
        <f>MIN(F34:Q34)/100</f>
        <v>#DIV/0!</v>
      </c>
      <c r="T31" s="513"/>
      <c r="U31" s="418"/>
      <c r="V31" s="418"/>
      <c r="W31" s="418"/>
      <c r="X31" s="418"/>
      <c r="Y31" s="418"/>
      <c r="Z31" s="453"/>
      <c r="AA31" s="1"/>
    </row>
    <row r="32" spans="2:27" ht="49.5" customHeight="1" x14ac:dyDescent="0.3">
      <c r="B32" s="675"/>
      <c r="C32" s="179" t="s">
        <v>122</v>
      </c>
      <c r="D32" s="10"/>
      <c r="E32" s="11"/>
      <c r="F32" s="28"/>
      <c r="G32" s="28"/>
      <c r="H32" s="28"/>
      <c r="I32" s="28"/>
      <c r="J32" s="44"/>
      <c r="K32" s="44"/>
      <c r="L32" s="46"/>
      <c r="M32" s="46"/>
      <c r="N32" s="46"/>
      <c r="O32" s="46"/>
      <c r="P32" s="46"/>
      <c r="Q32" s="46"/>
      <c r="R32" s="213">
        <f t="shared" si="2"/>
        <v>0</v>
      </c>
      <c r="S32" s="159" t="e">
        <f>MAX(F34:Q34)/100</f>
        <v>#DIV/0!</v>
      </c>
      <c r="T32" s="513"/>
      <c r="U32" s="418"/>
      <c r="V32" s="418"/>
      <c r="W32" s="418"/>
      <c r="X32" s="418"/>
      <c r="Y32" s="418"/>
      <c r="Z32" s="453"/>
      <c r="AA32" s="1"/>
    </row>
    <row r="33" spans="2:27" ht="30" customHeight="1" thickBot="1" x14ac:dyDescent="0.35">
      <c r="B33" s="675"/>
      <c r="C33" s="180" t="s">
        <v>154</v>
      </c>
      <c r="D33" s="20"/>
      <c r="E33" s="11"/>
      <c r="F33" s="21"/>
      <c r="G33" s="21"/>
      <c r="H33" s="21"/>
      <c r="I33" s="21"/>
      <c r="J33" s="21"/>
      <c r="K33" s="21"/>
      <c r="L33" s="21"/>
      <c r="M33" s="21"/>
      <c r="N33" s="21"/>
      <c r="O33" s="21"/>
      <c r="P33" s="21"/>
      <c r="Q33" s="21"/>
      <c r="R33" s="214" t="e">
        <f>AVERAGE(F33:Q33)</f>
        <v>#DIV/0!</v>
      </c>
      <c r="S33" s="161"/>
      <c r="T33" s="513"/>
      <c r="U33" s="418"/>
      <c r="V33" s="418"/>
      <c r="W33" s="418"/>
      <c r="X33" s="418"/>
      <c r="Y33" s="418"/>
      <c r="Z33" s="453"/>
      <c r="AA33" s="1"/>
    </row>
    <row r="34" spans="2:27" ht="39.75" customHeight="1" thickBot="1" x14ac:dyDescent="0.35">
      <c r="B34" s="675"/>
      <c r="C34" s="432" t="s">
        <v>70</v>
      </c>
      <c r="D34" s="377"/>
      <c r="E34" s="357"/>
      <c r="F34" s="210" t="e">
        <f t="shared" ref="F34:Q34" si="3">F31/F32</f>
        <v>#DIV/0!</v>
      </c>
      <c r="G34" s="211" t="e">
        <f t="shared" si="3"/>
        <v>#DIV/0!</v>
      </c>
      <c r="H34" s="211" t="e">
        <f t="shared" si="3"/>
        <v>#DIV/0!</v>
      </c>
      <c r="I34" s="211" t="e">
        <f t="shared" si="3"/>
        <v>#DIV/0!</v>
      </c>
      <c r="J34" s="211" t="e">
        <f t="shared" si="3"/>
        <v>#DIV/0!</v>
      </c>
      <c r="K34" s="211" t="e">
        <f t="shared" si="3"/>
        <v>#DIV/0!</v>
      </c>
      <c r="L34" s="211" t="e">
        <f t="shared" si="3"/>
        <v>#DIV/0!</v>
      </c>
      <c r="M34" s="211" t="e">
        <f t="shared" si="3"/>
        <v>#DIV/0!</v>
      </c>
      <c r="N34" s="211" t="e">
        <f t="shared" si="3"/>
        <v>#DIV/0!</v>
      </c>
      <c r="O34" s="211" t="e">
        <f t="shared" si="3"/>
        <v>#DIV/0!</v>
      </c>
      <c r="P34" s="211" t="e">
        <f t="shared" si="3"/>
        <v>#DIV/0!</v>
      </c>
      <c r="Q34" s="212" t="e">
        <f t="shared" si="3"/>
        <v>#DIV/0!</v>
      </c>
      <c r="R34" s="155" t="e">
        <f>AVERAGEIF(F34:Q34,"&gt;0",F34:Q34)</f>
        <v>#DIV/0!</v>
      </c>
      <c r="S34" s="158" t="e">
        <f>AVERAGE(S31,S32)</f>
        <v>#DIV/0!</v>
      </c>
      <c r="T34" s="342"/>
      <c r="U34" s="345"/>
      <c r="V34" s="345"/>
      <c r="W34" s="345"/>
      <c r="X34" s="345"/>
      <c r="Y34" s="345"/>
      <c r="Z34" s="343"/>
      <c r="AA34" s="1"/>
    </row>
    <row r="35" spans="2:27" ht="74.25" customHeight="1" thickBot="1" x14ac:dyDescent="0.35">
      <c r="B35" s="262" t="s">
        <v>72</v>
      </c>
      <c r="C35" s="660" t="s">
        <v>167</v>
      </c>
      <c r="D35" s="312"/>
      <c r="E35" s="572"/>
      <c r="F35" s="264" t="e">
        <f t="shared" ref="F35:Q35" si="4">(F30-F34)/F30</f>
        <v>#DIV/0!</v>
      </c>
      <c r="G35" s="264" t="e">
        <f t="shared" si="4"/>
        <v>#DIV/0!</v>
      </c>
      <c r="H35" s="264" t="e">
        <f t="shared" si="4"/>
        <v>#DIV/0!</v>
      </c>
      <c r="I35" s="264" t="e">
        <f t="shared" si="4"/>
        <v>#DIV/0!</v>
      </c>
      <c r="J35" s="264" t="e">
        <f t="shared" si="4"/>
        <v>#DIV/0!</v>
      </c>
      <c r="K35" s="264" t="e">
        <f t="shared" si="4"/>
        <v>#DIV/0!</v>
      </c>
      <c r="L35" s="264" t="e">
        <f t="shared" si="4"/>
        <v>#DIV/0!</v>
      </c>
      <c r="M35" s="264" t="e">
        <f t="shared" si="4"/>
        <v>#DIV/0!</v>
      </c>
      <c r="N35" s="264" t="e">
        <f t="shared" si="4"/>
        <v>#DIV/0!</v>
      </c>
      <c r="O35" s="264" t="e">
        <f t="shared" si="4"/>
        <v>#DIV/0!</v>
      </c>
      <c r="P35" s="264" t="e">
        <f t="shared" si="4"/>
        <v>#DIV/0!</v>
      </c>
      <c r="Q35" s="264" t="e">
        <f t="shared" si="4"/>
        <v>#DIV/0!</v>
      </c>
      <c r="R35" s="265" t="e">
        <f>AVERAGE(F35:Q35)</f>
        <v>#DIV/0!</v>
      </c>
      <c r="S35" s="38"/>
      <c r="T35" s="48"/>
      <c r="U35" s="48"/>
      <c r="V35" s="48"/>
      <c r="W35" s="48"/>
      <c r="X35" s="48"/>
      <c r="Y35" s="48"/>
      <c r="Z35" s="48"/>
      <c r="AA35" s="1"/>
    </row>
    <row r="36" spans="2:27" ht="15.75" customHeight="1" thickBot="1" x14ac:dyDescent="0.35">
      <c r="B36" s="1"/>
      <c r="C36" s="1"/>
      <c r="D36" s="1"/>
      <c r="E36" s="1"/>
      <c r="F36" s="1"/>
      <c r="G36" s="1"/>
      <c r="H36" s="1"/>
      <c r="I36" s="1"/>
      <c r="J36" s="1"/>
      <c r="K36" s="1"/>
      <c r="L36" s="1"/>
      <c r="M36" s="1"/>
      <c r="N36" s="1"/>
      <c r="O36" s="1"/>
      <c r="P36" s="1"/>
      <c r="Q36" s="1"/>
      <c r="R36" s="1"/>
      <c r="S36" s="1"/>
      <c r="T36" s="1"/>
      <c r="U36" s="1"/>
      <c r="V36" s="1"/>
      <c r="W36" s="1"/>
      <c r="X36" s="1"/>
      <c r="Y36" s="1"/>
      <c r="Z36" s="1"/>
      <c r="AA36" s="1"/>
    </row>
    <row r="37" spans="2:27" ht="43.5" customHeight="1" thickBot="1" x14ac:dyDescent="0.35">
      <c r="B37" s="676" t="s">
        <v>73</v>
      </c>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20"/>
      <c r="AA37" s="1"/>
    </row>
    <row r="38" spans="2:27" ht="49.5" customHeight="1" thickBot="1" x14ac:dyDescent="0.35">
      <c r="B38" s="311" t="s">
        <v>74</v>
      </c>
      <c r="C38" s="312"/>
      <c r="D38" s="312"/>
      <c r="E38" s="312"/>
      <c r="F38" s="170" t="s">
        <v>75</v>
      </c>
      <c r="G38" s="84"/>
      <c r="H38" s="170" t="s">
        <v>76</v>
      </c>
      <c r="I38" s="84"/>
      <c r="J38" s="170" t="s">
        <v>77</v>
      </c>
      <c r="K38" s="39"/>
      <c r="L38" s="168"/>
      <c r="M38" s="270"/>
      <c r="N38" s="270"/>
      <c r="O38" s="270"/>
      <c r="P38" s="270"/>
      <c r="Q38" s="270"/>
      <c r="R38" s="270"/>
      <c r="S38" s="270"/>
      <c r="T38" s="270"/>
      <c r="U38" s="270"/>
      <c r="V38" s="270"/>
      <c r="W38" s="270"/>
      <c r="X38" s="270"/>
      <c r="Y38" s="270"/>
      <c r="Z38" s="271"/>
      <c r="AA38" s="1"/>
    </row>
    <row r="39" spans="2:27" ht="30" customHeight="1" x14ac:dyDescent="0.3">
      <c r="B39" s="306" t="s">
        <v>79</v>
      </c>
      <c r="C39" s="307"/>
      <c r="D39" s="172"/>
      <c r="E39" s="482" t="s">
        <v>80</v>
      </c>
      <c r="F39" s="459"/>
      <c r="G39" s="326"/>
      <c r="H39" s="326"/>
      <c r="I39" s="326"/>
      <c r="J39" s="326"/>
      <c r="K39" s="326"/>
      <c r="L39" s="326"/>
      <c r="M39" s="326"/>
      <c r="N39" s="326"/>
      <c r="O39" s="326"/>
      <c r="P39" s="326"/>
      <c r="Q39" s="326"/>
      <c r="R39" s="326"/>
      <c r="S39" s="326"/>
      <c r="T39" s="326"/>
      <c r="U39" s="326"/>
      <c r="V39" s="326"/>
      <c r="W39" s="326"/>
      <c r="X39" s="326"/>
      <c r="Y39" s="326"/>
      <c r="Z39" s="327"/>
      <c r="AA39" s="1"/>
    </row>
    <row r="40" spans="2:27" ht="30" customHeight="1" x14ac:dyDescent="0.3">
      <c r="B40" s="302" t="s">
        <v>81</v>
      </c>
      <c r="C40" s="303"/>
      <c r="D40" s="173"/>
      <c r="E40" s="483"/>
      <c r="F40" s="452"/>
      <c r="G40" s="418"/>
      <c r="H40" s="418"/>
      <c r="I40" s="418"/>
      <c r="J40" s="418"/>
      <c r="K40" s="418"/>
      <c r="L40" s="418"/>
      <c r="M40" s="418"/>
      <c r="N40" s="418"/>
      <c r="O40" s="418"/>
      <c r="P40" s="418"/>
      <c r="Q40" s="418"/>
      <c r="R40" s="418"/>
      <c r="S40" s="418"/>
      <c r="T40" s="418"/>
      <c r="U40" s="418"/>
      <c r="V40" s="418"/>
      <c r="W40" s="418"/>
      <c r="X40" s="418"/>
      <c r="Y40" s="418"/>
      <c r="Z40" s="453"/>
      <c r="AA40" s="1"/>
    </row>
    <row r="41" spans="2:27" ht="39.75" customHeight="1" thickBot="1" x14ac:dyDescent="0.35">
      <c r="B41" s="302" t="s">
        <v>82</v>
      </c>
      <c r="C41" s="303"/>
      <c r="D41" s="174"/>
      <c r="E41" s="483"/>
      <c r="F41" s="454"/>
      <c r="G41" s="455"/>
      <c r="H41" s="455"/>
      <c r="I41" s="455"/>
      <c r="J41" s="455"/>
      <c r="K41" s="455"/>
      <c r="L41" s="455"/>
      <c r="M41" s="455"/>
      <c r="N41" s="455"/>
      <c r="O41" s="455"/>
      <c r="P41" s="455"/>
      <c r="Q41" s="455"/>
      <c r="R41" s="455"/>
      <c r="S41" s="455"/>
      <c r="T41" s="455"/>
      <c r="U41" s="455"/>
      <c r="V41" s="455"/>
      <c r="W41" s="455"/>
      <c r="X41" s="455"/>
      <c r="Y41" s="455"/>
      <c r="Z41" s="456"/>
      <c r="AA41" s="1"/>
    </row>
    <row r="42" spans="2:27" ht="48" customHeight="1" thickBot="1" x14ac:dyDescent="0.35">
      <c r="B42" s="304" t="s">
        <v>83</v>
      </c>
      <c r="C42" s="305"/>
      <c r="D42" s="175"/>
      <c r="E42" s="171" t="s">
        <v>84</v>
      </c>
      <c r="F42" s="460"/>
      <c r="G42" s="449"/>
      <c r="H42" s="449"/>
      <c r="I42" s="449"/>
      <c r="J42" s="449"/>
      <c r="K42" s="449"/>
      <c r="L42" s="449"/>
      <c r="M42" s="449"/>
      <c r="N42" s="449"/>
      <c r="O42" s="449"/>
      <c r="P42" s="449"/>
      <c r="Q42" s="449"/>
      <c r="R42" s="449"/>
      <c r="S42" s="449"/>
      <c r="T42" s="449"/>
      <c r="U42" s="449"/>
      <c r="V42" s="449"/>
      <c r="W42" s="449"/>
      <c r="X42" s="449"/>
      <c r="Y42" s="449"/>
      <c r="Z42" s="450"/>
      <c r="AA42" s="1"/>
    </row>
    <row r="43" spans="2:27" ht="30" customHeight="1" x14ac:dyDescent="0.3">
      <c r="B43" s="306" t="s">
        <v>79</v>
      </c>
      <c r="C43" s="307"/>
      <c r="D43" s="172"/>
      <c r="E43" s="482" t="s">
        <v>80</v>
      </c>
      <c r="F43" s="451"/>
      <c r="G43" s="326"/>
      <c r="H43" s="326"/>
      <c r="I43" s="326"/>
      <c r="J43" s="326"/>
      <c r="K43" s="326"/>
      <c r="L43" s="326"/>
      <c r="M43" s="326"/>
      <c r="N43" s="326"/>
      <c r="O43" s="326"/>
      <c r="P43" s="326"/>
      <c r="Q43" s="326"/>
      <c r="R43" s="326"/>
      <c r="S43" s="326"/>
      <c r="T43" s="326"/>
      <c r="U43" s="326"/>
      <c r="V43" s="326"/>
      <c r="W43" s="326"/>
      <c r="X43" s="326"/>
      <c r="Y43" s="326"/>
      <c r="Z43" s="327"/>
      <c r="AA43" s="1"/>
    </row>
    <row r="44" spans="2:27" ht="30" customHeight="1" x14ac:dyDescent="0.3">
      <c r="B44" s="302" t="s">
        <v>81</v>
      </c>
      <c r="C44" s="303"/>
      <c r="D44" s="174"/>
      <c r="E44" s="483"/>
      <c r="F44" s="452"/>
      <c r="G44" s="418"/>
      <c r="H44" s="418"/>
      <c r="I44" s="418"/>
      <c r="J44" s="418"/>
      <c r="K44" s="418"/>
      <c r="L44" s="418"/>
      <c r="M44" s="418"/>
      <c r="N44" s="418"/>
      <c r="O44" s="418"/>
      <c r="P44" s="418"/>
      <c r="Q44" s="418"/>
      <c r="R44" s="418"/>
      <c r="S44" s="418"/>
      <c r="T44" s="418"/>
      <c r="U44" s="418"/>
      <c r="V44" s="418"/>
      <c r="W44" s="418"/>
      <c r="X44" s="418"/>
      <c r="Y44" s="418"/>
      <c r="Z44" s="453"/>
      <c r="AA44" s="1"/>
    </row>
    <row r="45" spans="2:27" ht="30" customHeight="1" thickBot="1" x14ac:dyDescent="0.35">
      <c r="B45" s="302" t="s">
        <v>82</v>
      </c>
      <c r="C45" s="303"/>
      <c r="D45" s="174"/>
      <c r="E45" s="483"/>
      <c r="F45" s="454"/>
      <c r="G45" s="455"/>
      <c r="H45" s="455"/>
      <c r="I45" s="455"/>
      <c r="J45" s="455"/>
      <c r="K45" s="455"/>
      <c r="L45" s="455"/>
      <c r="M45" s="455"/>
      <c r="N45" s="455"/>
      <c r="O45" s="455"/>
      <c r="P45" s="455"/>
      <c r="Q45" s="455"/>
      <c r="R45" s="455"/>
      <c r="S45" s="455"/>
      <c r="T45" s="455"/>
      <c r="U45" s="455"/>
      <c r="V45" s="455"/>
      <c r="W45" s="455"/>
      <c r="X45" s="455"/>
      <c r="Y45" s="455"/>
      <c r="Z45" s="456"/>
      <c r="AA45" s="1"/>
    </row>
    <row r="46" spans="2:27" ht="30" customHeight="1" thickBot="1" x14ac:dyDescent="0.35">
      <c r="B46" s="304" t="s">
        <v>83</v>
      </c>
      <c r="C46" s="305"/>
      <c r="D46" s="175"/>
      <c r="E46" s="171" t="s">
        <v>84</v>
      </c>
      <c r="F46" s="448"/>
      <c r="G46" s="449"/>
      <c r="H46" s="449"/>
      <c r="I46" s="449"/>
      <c r="J46" s="449"/>
      <c r="K46" s="449"/>
      <c r="L46" s="449"/>
      <c r="M46" s="449"/>
      <c r="N46" s="449"/>
      <c r="O46" s="449"/>
      <c r="P46" s="449"/>
      <c r="Q46" s="449"/>
      <c r="R46" s="449"/>
      <c r="S46" s="449"/>
      <c r="T46" s="449"/>
      <c r="U46" s="449"/>
      <c r="V46" s="449"/>
      <c r="W46" s="449"/>
      <c r="X46" s="449"/>
      <c r="Y46" s="449"/>
      <c r="Z46" s="450"/>
      <c r="AA46" s="1"/>
    </row>
    <row r="47" spans="2:27" ht="30" customHeight="1" x14ac:dyDescent="0.3">
      <c r="B47" s="306" t="s">
        <v>79</v>
      </c>
      <c r="C47" s="307"/>
      <c r="D47" s="172"/>
      <c r="E47" s="482" t="s">
        <v>80</v>
      </c>
      <c r="F47" s="451"/>
      <c r="G47" s="326"/>
      <c r="H47" s="326"/>
      <c r="I47" s="326"/>
      <c r="J47" s="326"/>
      <c r="K47" s="326"/>
      <c r="L47" s="326"/>
      <c r="M47" s="326"/>
      <c r="N47" s="326"/>
      <c r="O47" s="326"/>
      <c r="P47" s="326"/>
      <c r="Q47" s="326"/>
      <c r="R47" s="326"/>
      <c r="S47" s="326"/>
      <c r="T47" s="326"/>
      <c r="U47" s="326"/>
      <c r="V47" s="326"/>
      <c r="W47" s="326"/>
      <c r="X47" s="326"/>
      <c r="Y47" s="326"/>
      <c r="Z47" s="327"/>
      <c r="AA47" s="1"/>
    </row>
    <row r="48" spans="2:27" ht="30" customHeight="1" x14ac:dyDescent="0.3">
      <c r="B48" s="302" t="s">
        <v>81</v>
      </c>
      <c r="C48" s="303"/>
      <c r="D48" s="174"/>
      <c r="E48" s="483"/>
      <c r="F48" s="452"/>
      <c r="G48" s="418"/>
      <c r="H48" s="418"/>
      <c r="I48" s="418"/>
      <c r="J48" s="418"/>
      <c r="K48" s="418"/>
      <c r="L48" s="418"/>
      <c r="M48" s="418"/>
      <c r="N48" s="418"/>
      <c r="O48" s="418"/>
      <c r="P48" s="418"/>
      <c r="Q48" s="418"/>
      <c r="R48" s="418"/>
      <c r="S48" s="418"/>
      <c r="T48" s="418"/>
      <c r="U48" s="418"/>
      <c r="V48" s="418"/>
      <c r="W48" s="418"/>
      <c r="X48" s="418"/>
      <c r="Y48" s="418"/>
      <c r="Z48" s="453"/>
      <c r="AA48" s="1"/>
    </row>
    <row r="49" spans="2:27" ht="30" customHeight="1" thickBot="1" x14ac:dyDescent="0.35">
      <c r="B49" s="302" t="s">
        <v>82</v>
      </c>
      <c r="C49" s="303"/>
      <c r="D49" s="174"/>
      <c r="E49" s="483"/>
      <c r="F49" s="454"/>
      <c r="G49" s="455"/>
      <c r="H49" s="455"/>
      <c r="I49" s="455"/>
      <c r="J49" s="455"/>
      <c r="K49" s="455"/>
      <c r="L49" s="455"/>
      <c r="M49" s="455"/>
      <c r="N49" s="455"/>
      <c r="O49" s="455"/>
      <c r="P49" s="455"/>
      <c r="Q49" s="455"/>
      <c r="R49" s="455"/>
      <c r="S49" s="455"/>
      <c r="T49" s="455"/>
      <c r="U49" s="455"/>
      <c r="V49" s="455"/>
      <c r="W49" s="455"/>
      <c r="X49" s="455"/>
      <c r="Y49" s="455"/>
      <c r="Z49" s="456"/>
      <c r="AA49" s="1"/>
    </row>
    <row r="50" spans="2:27" ht="30" customHeight="1" thickBot="1" x14ac:dyDescent="0.35">
      <c r="B50" s="304" t="s">
        <v>83</v>
      </c>
      <c r="C50" s="305"/>
      <c r="D50" s="175"/>
      <c r="E50" s="171" t="s">
        <v>84</v>
      </c>
      <c r="F50" s="448"/>
      <c r="G50" s="449"/>
      <c r="H50" s="449"/>
      <c r="I50" s="449"/>
      <c r="J50" s="449"/>
      <c r="K50" s="449"/>
      <c r="L50" s="449"/>
      <c r="M50" s="449"/>
      <c r="N50" s="449"/>
      <c r="O50" s="449"/>
      <c r="P50" s="449"/>
      <c r="Q50" s="449"/>
      <c r="R50" s="449"/>
      <c r="S50" s="449"/>
      <c r="T50" s="449"/>
      <c r="U50" s="449"/>
      <c r="V50" s="449"/>
      <c r="W50" s="449"/>
      <c r="X50" s="449"/>
      <c r="Y50" s="449"/>
      <c r="Z50" s="450"/>
      <c r="AA50" s="1"/>
    </row>
    <row r="51" spans="2:27" ht="30" customHeight="1" x14ac:dyDescent="0.3">
      <c r="B51" s="306" t="s">
        <v>79</v>
      </c>
      <c r="C51" s="307"/>
      <c r="D51" s="172"/>
      <c r="E51" s="482" t="s">
        <v>80</v>
      </c>
      <c r="F51" s="451"/>
      <c r="G51" s="326"/>
      <c r="H51" s="326"/>
      <c r="I51" s="326"/>
      <c r="J51" s="326"/>
      <c r="K51" s="326"/>
      <c r="L51" s="326"/>
      <c r="M51" s="326"/>
      <c r="N51" s="326"/>
      <c r="O51" s="326"/>
      <c r="P51" s="326"/>
      <c r="Q51" s="326"/>
      <c r="R51" s="326"/>
      <c r="S51" s="326"/>
      <c r="T51" s="326"/>
      <c r="U51" s="326"/>
      <c r="V51" s="326"/>
      <c r="W51" s="326"/>
      <c r="X51" s="326"/>
      <c r="Y51" s="326"/>
      <c r="Z51" s="327"/>
      <c r="AA51" s="1"/>
    </row>
    <row r="52" spans="2:27" ht="30" customHeight="1" x14ac:dyDescent="0.3">
      <c r="B52" s="302" t="s">
        <v>81</v>
      </c>
      <c r="C52" s="303"/>
      <c r="D52" s="174"/>
      <c r="E52" s="483"/>
      <c r="F52" s="452"/>
      <c r="G52" s="418"/>
      <c r="H52" s="418"/>
      <c r="I52" s="418"/>
      <c r="J52" s="418"/>
      <c r="K52" s="418"/>
      <c r="L52" s="418"/>
      <c r="M52" s="418"/>
      <c r="N52" s="418"/>
      <c r="O52" s="418"/>
      <c r="P52" s="418"/>
      <c r="Q52" s="418"/>
      <c r="R52" s="418"/>
      <c r="S52" s="418"/>
      <c r="T52" s="418"/>
      <c r="U52" s="418"/>
      <c r="V52" s="418"/>
      <c r="W52" s="418"/>
      <c r="X52" s="418"/>
      <c r="Y52" s="418"/>
      <c r="Z52" s="453"/>
      <c r="AA52" s="1"/>
    </row>
    <row r="53" spans="2:27" ht="30" customHeight="1" thickBot="1" x14ac:dyDescent="0.35">
      <c r="B53" s="302" t="s">
        <v>82</v>
      </c>
      <c r="C53" s="303"/>
      <c r="D53" s="174"/>
      <c r="E53" s="483"/>
      <c r="F53" s="454"/>
      <c r="G53" s="455"/>
      <c r="H53" s="455"/>
      <c r="I53" s="455"/>
      <c r="J53" s="455"/>
      <c r="K53" s="455"/>
      <c r="L53" s="455"/>
      <c r="M53" s="455"/>
      <c r="N53" s="455"/>
      <c r="O53" s="455"/>
      <c r="P53" s="455"/>
      <c r="Q53" s="455"/>
      <c r="R53" s="455"/>
      <c r="S53" s="455"/>
      <c r="T53" s="455"/>
      <c r="U53" s="455"/>
      <c r="V53" s="455"/>
      <c r="W53" s="455"/>
      <c r="X53" s="455"/>
      <c r="Y53" s="455"/>
      <c r="Z53" s="456"/>
      <c r="AA53" s="1"/>
    </row>
    <row r="54" spans="2:27" ht="30" customHeight="1" thickBot="1" x14ac:dyDescent="0.35">
      <c r="B54" s="304" t="s">
        <v>83</v>
      </c>
      <c r="C54" s="305"/>
      <c r="D54" s="175"/>
      <c r="E54" s="171" t="s">
        <v>84</v>
      </c>
      <c r="F54" s="448"/>
      <c r="G54" s="449"/>
      <c r="H54" s="449"/>
      <c r="I54" s="449"/>
      <c r="J54" s="449"/>
      <c r="K54" s="449"/>
      <c r="L54" s="449"/>
      <c r="M54" s="449"/>
      <c r="N54" s="449"/>
      <c r="O54" s="449"/>
      <c r="P54" s="449"/>
      <c r="Q54" s="449"/>
      <c r="R54" s="449"/>
      <c r="S54" s="449"/>
      <c r="T54" s="449"/>
      <c r="U54" s="449"/>
      <c r="V54" s="449"/>
      <c r="W54" s="449"/>
      <c r="X54" s="449"/>
      <c r="Y54" s="449"/>
      <c r="Z54" s="450"/>
      <c r="AA54" s="1"/>
    </row>
    <row r="55" spans="2:27" ht="36" customHeight="1" x14ac:dyDescent="0.3">
      <c r="B55" s="484" t="s">
        <v>85</v>
      </c>
      <c r="C55" s="377"/>
      <c r="D55" s="377"/>
      <c r="E55" s="377"/>
      <c r="F55" s="377"/>
      <c r="G55" s="377"/>
      <c r="H55" s="377"/>
      <c r="I55" s="377"/>
      <c r="J55" s="377"/>
      <c r="K55" s="377"/>
      <c r="L55" s="377"/>
      <c r="M55" s="377"/>
      <c r="N55" s="377"/>
      <c r="O55" s="377"/>
      <c r="P55" s="377"/>
      <c r="Q55" s="377"/>
      <c r="R55" s="377"/>
      <c r="S55" s="377"/>
      <c r="T55" s="377"/>
      <c r="U55" s="377"/>
      <c r="V55" s="377"/>
      <c r="W55" s="377"/>
      <c r="X55" s="377"/>
      <c r="Y55" s="377"/>
      <c r="Z55" s="377"/>
      <c r="AA55" s="1"/>
    </row>
    <row r="56" spans="2:27" ht="15.75" customHeight="1" x14ac:dyDescent="0.3">
      <c r="B56" s="1"/>
      <c r="C56" s="1"/>
      <c r="D56" s="1"/>
      <c r="E56" s="1"/>
      <c r="F56" s="1"/>
      <c r="G56" s="1"/>
      <c r="H56" s="1"/>
      <c r="I56" s="1"/>
      <c r="J56" s="1"/>
      <c r="K56" s="1"/>
      <c r="L56" s="1"/>
      <c r="M56" s="1"/>
      <c r="N56" s="1"/>
      <c r="O56" s="1"/>
      <c r="P56" s="1"/>
      <c r="Q56" s="1"/>
      <c r="R56" s="1"/>
      <c r="S56" s="1"/>
      <c r="T56" s="1"/>
      <c r="U56" s="1"/>
      <c r="V56" s="1"/>
      <c r="W56" s="1"/>
      <c r="X56" s="1"/>
      <c r="Y56" s="1"/>
      <c r="Z56" s="1"/>
      <c r="AA56" s="1"/>
    </row>
    <row r="57" spans="2:27" ht="15.75" customHeight="1" x14ac:dyDescent="0.3">
      <c r="B57" s="1"/>
      <c r="C57" s="1"/>
      <c r="D57" s="1"/>
      <c r="E57" s="1"/>
      <c r="F57" s="1"/>
      <c r="G57" s="1"/>
      <c r="H57" s="1"/>
      <c r="I57" s="1"/>
      <c r="J57" s="1"/>
      <c r="K57" s="1"/>
      <c r="L57" s="1"/>
      <c r="M57" s="1"/>
      <c r="N57" s="1"/>
      <c r="O57" s="1"/>
      <c r="P57" s="1"/>
      <c r="Q57" s="1"/>
      <c r="R57" s="1"/>
      <c r="S57" s="1"/>
      <c r="T57" s="1"/>
      <c r="U57" s="1"/>
      <c r="V57" s="1"/>
      <c r="W57" s="1"/>
      <c r="X57" s="1"/>
      <c r="Y57" s="1"/>
      <c r="Z57" s="1"/>
      <c r="AA57" s="1"/>
    </row>
    <row r="58" spans="2:27" ht="15.75" customHeight="1" x14ac:dyDescent="0.3">
      <c r="B58" s="1"/>
      <c r="C58" s="1"/>
      <c r="D58" s="1"/>
      <c r="E58" s="1"/>
      <c r="F58" s="1"/>
      <c r="G58" s="1"/>
      <c r="H58" s="1"/>
      <c r="I58" s="1"/>
      <c r="J58" s="1"/>
      <c r="K58" s="1"/>
      <c r="L58" s="1"/>
      <c r="M58" s="1"/>
      <c r="N58" s="1"/>
      <c r="O58" s="1"/>
      <c r="P58" s="1"/>
      <c r="Q58" s="1"/>
      <c r="R58" s="1"/>
      <c r="S58" s="1"/>
      <c r="T58" s="1"/>
      <c r="U58" s="1"/>
      <c r="V58" s="1"/>
      <c r="W58" s="1"/>
      <c r="X58" s="1"/>
      <c r="Y58" s="1"/>
      <c r="Z58" s="1"/>
      <c r="AA58" s="1"/>
    </row>
    <row r="59" spans="2:27" ht="15.75" customHeight="1" x14ac:dyDescent="0.3">
      <c r="B59" s="1"/>
      <c r="C59" s="1"/>
      <c r="D59" s="1"/>
      <c r="E59" s="1"/>
      <c r="F59" s="1"/>
      <c r="G59" s="1"/>
      <c r="H59" s="1"/>
      <c r="I59" s="1"/>
      <c r="J59" s="1"/>
      <c r="K59" s="1"/>
      <c r="L59" s="1"/>
      <c r="M59" s="1"/>
      <c r="N59" s="1"/>
      <c r="O59" s="1"/>
      <c r="P59" s="1"/>
      <c r="Q59" s="1"/>
      <c r="R59" s="1"/>
      <c r="S59" s="1"/>
      <c r="T59" s="1"/>
      <c r="U59" s="1"/>
      <c r="V59" s="1"/>
      <c r="W59" s="1"/>
      <c r="X59" s="1"/>
      <c r="Y59" s="1"/>
      <c r="Z59" s="1"/>
      <c r="AA59" s="1"/>
    </row>
    <row r="60" spans="2:27" ht="15.75" customHeight="1" x14ac:dyDescent="0.3">
      <c r="B60" s="1"/>
      <c r="C60" s="1"/>
      <c r="D60" s="1"/>
      <c r="E60" s="1"/>
      <c r="F60" s="1"/>
      <c r="G60" s="1"/>
      <c r="H60" s="1"/>
      <c r="I60" s="1"/>
      <c r="J60" s="1"/>
      <c r="K60" s="1"/>
      <c r="L60" s="1"/>
      <c r="M60" s="1"/>
      <c r="N60" s="1"/>
      <c r="O60" s="1"/>
      <c r="P60" s="1"/>
      <c r="Q60" s="1"/>
      <c r="R60" s="1"/>
      <c r="S60" s="1"/>
      <c r="T60" s="1"/>
      <c r="U60" s="1"/>
      <c r="V60" s="1"/>
      <c r="W60" s="1"/>
      <c r="X60" s="1"/>
      <c r="Y60" s="1"/>
      <c r="Z60" s="1"/>
      <c r="AA60" s="1"/>
    </row>
    <row r="61" spans="2:27" ht="15.75" customHeight="1" x14ac:dyDescent="0.3">
      <c r="B61" s="1"/>
      <c r="C61" s="1"/>
      <c r="D61" s="1"/>
      <c r="E61" s="1"/>
      <c r="F61" s="1"/>
      <c r="G61" s="1"/>
      <c r="H61" s="1"/>
      <c r="I61" s="1"/>
      <c r="J61" s="1"/>
      <c r="K61" s="1"/>
      <c r="L61" s="1"/>
      <c r="M61" s="1"/>
      <c r="N61" s="1"/>
      <c r="O61" s="1"/>
      <c r="P61" s="1"/>
      <c r="Q61" s="1"/>
      <c r="R61" s="1"/>
      <c r="S61" s="1"/>
      <c r="T61" s="1"/>
      <c r="U61" s="1"/>
      <c r="V61" s="1"/>
      <c r="W61" s="1"/>
      <c r="X61" s="1"/>
      <c r="Y61" s="1"/>
      <c r="Z61" s="1"/>
      <c r="AA61" s="1"/>
    </row>
    <row r="62" spans="2:27" ht="15.75" customHeight="1" x14ac:dyDescent="0.3">
      <c r="B62" s="1"/>
      <c r="C62" s="1"/>
      <c r="D62" s="1"/>
      <c r="E62" s="1"/>
      <c r="F62" s="1"/>
      <c r="G62" s="1"/>
      <c r="H62" s="1"/>
      <c r="I62" s="1"/>
      <c r="J62" s="1"/>
      <c r="K62" s="1"/>
      <c r="L62" s="1"/>
      <c r="M62" s="1"/>
      <c r="N62" s="1"/>
      <c r="O62" s="1"/>
      <c r="P62" s="1"/>
      <c r="Q62" s="1"/>
      <c r="R62" s="1"/>
      <c r="S62" s="1"/>
      <c r="T62" s="1"/>
      <c r="U62" s="1"/>
      <c r="V62" s="1"/>
      <c r="W62" s="1"/>
      <c r="X62" s="1"/>
      <c r="Y62" s="1"/>
      <c r="Z62" s="1"/>
      <c r="AA62" s="1"/>
    </row>
    <row r="63" spans="2:27" ht="15.75" customHeight="1" x14ac:dyDescent="0.3">
      <c r="B63" s="1"/>
      <c r="C63" s="1"/>
      <c r="D63" s="1"/>
      <c r="E63" s="1"/>
      <c r="F63" s="1"/>
      <c r="G63" s="1"/>
      <c r="H63" s="1"/>
      <c r="I63" s="1"/>
      <c r="J63" s="1"/>
      <c r="K63" s="1"/>
      <c r="L63" s="1"/>
      <c r="M63" s="1"/>
      <c r="N63" s="1"/>
      <c r="O63" s="1"/>
      <c r="P63" s="1"/>
      <c r="Q63" s="1"/>
      <c r="R63" s="1"/>
      <c r="S63" s="1"/>
      <c r="T63" s="1"/>
      <c r="U63" s="1"/>
      <c r="V63" s="1"/>
      <c r="W63" s="1"/>
      <c r="X63" s="1"/>
      <c r="Y63" s="1"/>
      <c r="Z63" s="1"/>
      <c r="AA63" s="1"/>
    </row>
    <row r="64" spans="2:27" ht="15.75" customHeight="1" x14ac:dyDescent="0.3">
      <c r="B64" s="1"/>
      <c r="C64" s="1"/>
      <c r="D64" s="1"/>
      <c r="E64" s="1"/>
      <c r="F64" s="1"/>
      <c r="G64" s="1"/>
      <c r="H64" s="1"/>
      <c r="I64" s="1"/>
      <c r="J64" s="1"/>
      <c r="K64" s="1"/>
      <c r="L64" s="1"/>
      <c r="M64" s="1"/>
      <c r="N64" s="1"/>
      <c r="O64" s="1"/>
      <c r="P64" s="1"/>
      <c r="Q64" s="1"/>
      <c r="R64" s="1"/>
      <c r="S64" s="1"/>
      <c r="T64" s="1"/>
      <c r="U64" s="1"/>
      <c r="V64" s="1"/>
      <c r="W64" s="1"/>
      <c r="X64" s="1"/>
      <c r="Y64" s="1"/>
      <c r="Z64" s="1"/>
      <c r="AA64" s="1"/>
    </row>
    <row r="65" spans="2:27" ht="15.75" customHeight="1" x14ac:dyDescent="0.3">
      <c r="B65" s="1"/>
      <c r="C65" s="1"/>
      <c r="D65" s="1"/>
      <c r="E65" s="1"/>
      <c r="F65" s="1"/>
      <c r="G65" s="1"/>
      <c r="H65" s="1"/>
      <c r="I65" s="1"/>
      <c r="J65" s="1"/>
      <c r="K65" s="1"/>
      <c r="L65" s="1"/>
      <c r="M65" s="1"/>
      <c r="N65" s="1"/>
      <c r="O65" s="1"/>
      <c r="P65" s="1"/>
      <c r="Q65" s="1"/>
      <c r="R65" s="1"/>
      <c r="S65" s="1"/>
      <c r="T65" s="1"/>
      <c r="U65" s="1"/>
      <c r="V65" s="1"/>
      <c r="W65" s="1"/>
      <c r="X65" s="1"/>
      <c r="Y65" s="1"/>
      <c r="Z65" s="1"/>
      <c r="AA65" s="1"/>
    </row>
    <row r="66" spans="2:27" ht="15.75" customHeight="1" x14ac:dyDescent="0.3">
      <c r="B66" s="1"/>
      <c r="C66" s="1"/>
      <c r="D66" s="1"/>
      <c r="E66" s="1"/>
      <c r="F66" s="1"/>
      <c r="G66" s="1"/>
      <c r="H66" s="1"/>
      <c r="I66" s="1"/>
      <c r="J66" s="1"/>
      <c r="K66" s="1"/>
      <c r="L66" s="1"/>
      <c r="M66" s="1"/>
      <c r="N66" s="1"/>
      <c r="O66" s="1"/>
      <c r="P66" s="1"/>
      <c r="Q66" s="1"/>
      <c r="R66" s="1"/>
      <c r="S66" s="1"/>
      <c r="T66" s="1"/>
      <c r="U66" s="1"/>
      <c r="V66" s="1"/>
      <c r="W66" s="1"/>
      <c r="X66" s="1"/>
      <c r="Y66" s="1"/>
      <c r="Z66" s="1"/>
      <c r="AA66" s="1"/>
    </row>
    <row r="67" spans="2:27" ht="15.75" customHeight="1" x14ac:dyDescent="0.3">
      <c r="B67" s="1"/>
      <c r="C67" s="1"/>
      <c r="D67" s="1"/>
      <c r="E67" s="1"/>
      <c r="F67" s="1"/>
      <c r="G67" s="1"/>
      <c r="H67" s="1"/>
      <c r="I67" s="1"/>
      <c r="J67" s="1"/>
      <c r="K67" s="1"/>
      <c r="L67" s="1"/>
      <c r="M67" s="1"/>
      <c r="N67" s="1"/>
      <c r="O67" s="1"/>
      <c r="P67" s="1"/>
      <c r="Q67" s="1"/>
      <c r="R67" s="1"/>
      <c r="S67" s="1"/>
      <c r="T67" s="1"/>
      <c r="U67" s="1"/>
      <c r="V67" s="1"/>
      <c r="W67" s="1"/>
      <c r="X67" s="1"/>
      <c r="Y67" s="1"/>
      <c r="Z67" s="1"/>
      <c r="AA67" s="1"/>
    </row>
    <row r="68" spans="2:27" ht="15.75" customHeight="1" x14ac:dyDescent="0.3">
      <c r="B68" s="1"/>
      <c r="C68" s="1"/>
      <c r="D68" s="1"/>
      <c r="E68" s="1"/>
      <c r="F68" s="1"/>
      <c r="G68" s="1"/>
      <c r="H68" s="1"/>
      <c r="I68" s="1"/>
      <c r="J68" s="1"/>
      <c r="K68" s="1"/>
      <c r="L68" s="1"/>
      <c r="M68" s="1"/>
      <c r="N68" s="1"/>
      <c r="O68" s="1"/>
      <c r="P68" s="1"/>
      <c r="Q68" s="1"/>
      <c r="R68" s="1"/>
      <c r="S68" s="1"/>
      <c r="T68" s="1"/>
      <c r="U68" s="1"/>
      <c r="V68" s="1"/>
      <c r="W68" s="1"/>
      <c r="X68" s="1"/>
      <c r="Y68" s="1"/>
      <c r="Z68" s="1"/>
      <c r="AA68" s="1"/>
    </row>
    <row r="69" spans="2:27" ht="15.75" customHeight="1" x14ac:dyDescent="0.3">
      <c r="B69" s="1"/>
      <c r="C69" s="1"/>
      <c r="D69" s="1"/>
      <c r="E69" s="1"/>
      <c r="F69" s="1"/>
      <c r="G69" s="1"/>
      <c r="H69" s="1"/>
      <c r="I69" s="1"/>
      <c r="J69" s="1"/>
      <c r="K69" s="1"/>
      <c r="L69" s="1"/>
      <c r="M69" s="1"/>
      <c r="N69" s="1"/>
      <c r="O69" s="1"/>
      <c r="P69" s="1"/>
      <c r="Q69" s="1"/>
      <c r="R69" s="1"/>
      <c r="S69" s="1"/>
      <c r="T69" s="1"/>
      <c r="U69" s="1"/>
      <c r="V69" s="1"/>
      <c r="W69" s="1"/>
      <c r="X69" s="1"/>
      <c r="Y69" s="1"/>
      <c r="Z69" s="1"/>
      <c r="AA69" s="1"/>
    </row>
    <row r="70" spans="2:27" ht="15.75" customHeight="1" x14ac:dyDescent="0.3">
      <c r="B70" s="1"/>
      <c r="C70" s="1"/>
      <c r="D70" s="1"/>
      <c r="E70" s="1"/>
      <c r="F70" s="1"/>
      <c r="G70" s="1"/>
      <c r="H70" s="1"/>
      <c r="I70" s="1"/>
      <c r="J70" s="1"/>
      <c r="K70" s="1"/>
      <c r="L70" s="1"/>
      <c r="M70" s="1"/>
      <c r="N70" s="1"/>
      <c r="O70" s="1"/>
      <c r="P70" s="1"/>
      <c r="Q70" s="1"/>
      <c r="R70" s="1"/>
      <c r="S70" s="1"/>
      <c r="T70" s="1"/>
      <c r="U70" s="1"/>
      <c r="V70" s="1"/>
      <c r="W70" s="1"/>
      <c r="X70" s="1"/>
      <c r="Y70" s="1"/>
      <c r="Z70" s="1"/>
      <c r="AA70" s="1"/>
    </row>
    <row r="71" spans="2:27" ht="15.75" customHeight="1" x14ac:dyDescent="0.3">
      <c r="B71" s="1"/>
      <c r="C71" s="1"/>
      <c r="D71" s="1"/>
      <c r="E71" s="1"/>
      <c r="F71" s="1"/>
      <c r="G71" s="1"/>
      <c r="H71" s="1"/>
      <c r="I71" s="1"/>
      <c r="J71" s="1"/>
      <c r="K71" s="1"/>
      <c r="L71" s="1"/>
      <c r="M71" s="1"/>
      <c r="N71" s="1"/>
      <c r="O71" s="1"/>
      <c r="P71" s="1"/>
      <c r="Q71" s="1"/>
      <c r="R71" s="1"/>
      <c r="S71" s="1"/>
      <c r="T71" s="1"/>
      <c r="U71" s="1"/>
      <c r="V71" s="1"/>
      <c r="W71" s="1"/>
      <c r="X71" s="1"/>
      <c r="Y71" s="1"/>
      <c r="Z71" s="1"/>
      <c r="AA71" s="1"/>
    </row>
    <row r="72" spans="2:27" ht="15.75" customHeight="1" x14ac:dyDescent="0.3">
      <c r="B72" s="1"/>
      <c r="C72" s="1"/>
      <c r="D72" s="1"/>
      <c r="E72" s="1"/>
      <c r="F72" s="1"/>
      <c r="G72" s="1"/>
      <c r="H72" s="1"/>
      <c r="I72" s="1"/>
      <c r="J72" s="1"/>
      <c r="K72" s="1"/>
      <c r="L72" s="1"/>
      <c r="M72" s="1"/>
      <c r="N72" s="1"/>
      <c r="O72" s="1"/>
      <c r="P72" s="1"/>
      <c r="Q72" s="1"/>
      <c r="R72" s="1"/>
      <c r="S72" s="1"/>
      <c r="T72" s="1"/>
      <c r="U72" s="1"/>
      <c r="V72" s="1"/>
      <c r="W72" s="1"/>
      <c r="X72" s="1"/>
      <c r="Y72" s="1"/>
      <c r="Z72" s="1"/>
      <c r="AA72" s="1"/>
    </row>
    <row r="73" spans="2:27" ht="15.75" customHeight="1" x14ac:dyDescent="0.3">
      <c r="B73" s="1"/>
      <c r="C73" s="1"/>
      <c r="D73" s="1"/>
      <c r="E73" s="1"/>
      <c r="F73" s="1"/>
      <c r="G73" s="1"/>
      <c r="H73" s="1"/>
      <c r="I73" s="1"/>
      <c r="J73" s="1"/>
      <c r="K73" s="1"/>
      <c r="L73" s="1"/>
      <c r="M73" s="1"/>
      <c r="N73" s="1"/>
      <c r="O73" s="1"/>
      <c r="P73" s="1"/>
      <c r="Q73" s="1"/>
      <c r="R73" s="1"/>
      <c r="S73" s="1"/>
      <c r="T73" s="1"/>
      <c r="U73" s="1"/>
      <c r="V73" s="1"/>
      <c r="W73" s="1"/>
      <c r="X73" s="1"/>
      <c r="Y73" s="1"/>
      <c r="Z73" s="1"/>
      <c r="AA73" s="1"/>
    </row>
    <row r="74" spans="2:27" ht="15.75" customHeight="1" x14ac:dyDescent="0.3">
      <c r="B74" s="1"/>
      <c r="C74" s="1"/>
      <c r="D74" s="1"/>
      <c r="E74" s="1"/>
      <c r="F74" s="1"/>
      <c r="G74" s="1"/>
      <c r="H74" s="1"/>
      <c r="I74" s="1"/>
      <c r="J74" s="1"/>
      <c r="K74" s="1"/>
      <c r="L74" s="1"/>
      <c r="M74" s="1"/>
      <c r="N74" s="1"/>
      <c r="O74" s="1"/>
      <c r="P74" s="1"/>
      <c r="Q74" s="1"/>
      <c r="R74" s="1"/>
      <c r="S74" s="1"/>
      <c r="T74" s="1"/>
      <c r="U74" s="1"/>
      <c r="V74" s="1"/>
      <c r="W74" s="1"/>
      <c r="X74" s="1"/>
      <c r="Y74" s="1"/>
      <c r="Z74" s="1"/>
      <c r="AA74" s="1"/>
    </row>
    <row r="75" spans="2:27" ht="15.75" customHeight="1" x14ac:dyDescent="0.3">
      <c r="B75" s="1"/>
      <c r="C75" s="1"/>
      <c r="D75" s="1"/>
      <c r="E75" s="1"/>
      <c r="F75" s="1"/>
      <c r="G75" s="1"/>
      <c r="H75" s="1"/>
      <c r="I75" s="1"/>
      <c r="J75" s="1"/>
      <c r="K75" s="1"/>
      <c r="L75" s="1"/>
      <c r="M75" s="1"/>
      <c r="N75" s="1"/>
      <c r="O75" s="1"/>
      <c r="P75" s="1"/>
      <c r="Q75" s="1"/>
      <c r="R75" s="1"/>
      <c r="S75" s="1"/>
      <c r="T75" s="1"/>
      <c r="U75" s="1"/>
      <c r="V75" s="1"/>
      <c r="W75" s="1"/>
      <c r="X75" s="1"/>
      <c r="Y75" s="1"/>
      <c r="Z75" s="1"/>
      <c r="AA75" s="1"/>
    </row>
    <row r="76" spans="2:27" ht="15.75" customHeight="1" x14ac:dyDescent="0.3">
      <c r="B76" s="1"/>
      <c r="C76" s="1"/>
      <c r="D76" s="1"/>
      <c r="E76" s="1"/>
      <c r="F76" s="1"/>
      <c r="G76" s="1"/>
      <c r="H76" s="1"/>
      <c r="I76" s="1"/>
      <c r="J76" s="1"/>
      <c r="K76" s="1"/>
      <c r="L76" s="1"/>
      <c r="M76" s="1"/>
      <c r="N76" s="1"/>
      <c r="O76" s="1"/>
      <c r="P76" s="1"/>
      <c r="Q76" s="1"/>
      <c r="R76" s="1"/>
      <c r="S76" s="1"/>
      <c r="T76" s="1"/>
      <c r="U76" s="1"/>
      <c r="V76" s="1"/>
      <c r="W76" s="1"/>
      <c r="X76" s="1"/>
      <c r="Y76" s="1"/>
      <c r="Z76" s="1"/>
      <c r="AA76" s="1"/>
    </row>
    <row r="77" spans="2:27" ht="15.75" customHeight="1" x14ac:dyDescent="0.3">
      <c r="B77" s="41" t="s">
        <v>144</v>
      </c>
      <c r="C77" s="41"/>
      <c r="D77" s="41"/>
      <c r="E77" s="41"/>
      <c r="F77" s="41"/>
      <c r="G77" s="41"/>
      <c r="H77" s="41"/>
      <c r="I77" s="41"/>
      <c r="J77" s="41"/>
      <c r="K77" s="41"/>
      <c r="L77" s="41"/>
      <c r="M77" s="41"/>
      <c r="N77" s="41"/>
      <c r="O77" s="41"/>
      <c r="P77" s="41"/>
      <c r="Q77" s="41"/>
      <c r="R77" s="41"/>
      <c r="S77" s="41"/>
      <c r="T77" s="1"/>
      <c r="U77" s="1"/>
      <c r="V77" s="1"/>
      <c r="W77" s="1"/>
      <c r="X77" s="1"/>
      <c r="Y77" s="1"/>
      <c r="Z77" s="1"/>
      <c r="AA77" s="1"/>
    </row>
    <row r="78" spans="2:27" ht="15.75" customHeight="1" x14ac:dyDescent="0.3">
      <c r="B78" s="1"/>
      <c r="C78" s="1"/>
      <c r="D78" s="1"/>
      <c r="E78" s="1"/>
      <c r="F78" s="1"/>
      <c r="G78" s="1"/>
      <c r="H78" s="1"/>
      <c r="I78" s="1"/>
      <c r="J78" s="1"/>
      <c r="K78" s="1"/>
      <c r="L78" s="1"/>
      <c r="M78" s="1"/>
      <c r="N78" s="1"/>
      <c r="O78" s="1"/>
      <c r="P78" s="1"/>
      <c r="Q78" s="1"/>
      <c r="R78" s="1"/>
      <c r="S78" s="1"/>
      <c r="T78" s="1"/>
      <c r="U78" s="1"/>
      <c r="V78" s="1"/>
      <c r="W78" s="1"/>
      <c r="X78" s="1"/>
      <c r="Y78" s="1"/>
      <c r="Z78" s="1"/>
      <c r="AA78" s="1"/>
    </row>
    <row r="79" spans="2:27" ht="15.75" customHeight="1" x14ac:dyDescent="0.3">
      <c r="B79" s="1"/>
      <c r="C79" s="1"/>
      <c r="D79" s="1"/>
      <c r="E79" s="1"/>
      <c r="F79" s="1"/>
      <c r="G79" s="1"/>
      <c r="H79" s="1"/>
      <c r="I79" s="1"/>
      <c r="J79" s="1"/>
      <c r="K79" s="1"/>
      <c r="L79" s="1"/>
      <c r="M79" s="1"/>
      <c r="N79" s="1"/>
      <c r="O79" s="1"/>
      <c r="P79" s="1"/>
      <c r="Q79" s="1"/>
      <c r="R79" s="1"/>
      <c r="S79" s="1"/>
      <c r="T79" s="1"/>
      <c r="U79" s="1"/>
      <c r="V79" s="1"/>
      <c r="W79" s="1"/>
      <c r="X79" s="1"/>
      <c r="Y79" s="1"/>
      <c r="Z79" s="1"/>
      <c r="AA79" s="1"/>
    </row>
    <row r="80" spans="2:27" ht="15.75" customHeight="1" x14ac:dyDescent="0.3">
      <c r="B80" s="1"/>
      <c r="C80" s="1"/>
      <c r="D80" s="1"/>
      <c r="E80" s="1"/>
      <c r="F80" s="1"/>
      <c r="G80" s="1"/>
      <c r="H80" s="1"/>
      <c r="I80" s="1"/>
      <c r="J80" s="1"/>
      <c r="K80" s="1"/>
      <c r="L80" s="1"/>
      <c r="M80" s="1"/>
      <c r="N80" s="1"/>
      <c r="O80" s="1"/>
      <c r="P80" s="1"/>
      <c r="Q80" s="1"/>
      <c r="R80" s="1"/>
      <c r="S80" s="1"/>
      <c r="T80" s="1"/>
      <c r="U80" s="1"/>
      <c r="V80" s="1"/>
      <c r="W80" s="1"/>
      <c r="X80" s="1"/>
      <c r="Y80" s="1"/>
      <c r="Z80" s="1"/>
      <c r="AA80" s="1"/>
    </row>
    <row r="81" spans="2:27" ht="15.75" customHeight="1" x14ac:dyDescent="0.3">
      <c r="B81" s="1"/>
      <c r="C81" s="1"/>
      <c r="D81" s="1"/>
      <c r="E81" s="1"/>
      <c r="F81" s="1"/>
      <c r="G81" s="1"/>
      <c r="H81" s="1"/>
      <c r="I81" s="1"/>
      <c r="J81" s="1"/>
      <c r="K81" s="1"/>
      <c r="L81" s="1"/>
      <c r="M81" s="1"/>
      <c r="N81" s="1"/>
      <c r="O81" s="1"/>
      <c r="P81" s="1"/>
      <c r="Q81" s="1"/>
      <c r="R81" s="1"/>
      <c r="S81" s="1"/>
      <c r="T81" s="1"/>
      <c r="U81" s="1"/>
      <c r="V81" s="1"/>
      <c r="W81" s="1"/>
      <c r="X81" s="1"/>
      <c r="Y81" s="1"/>
      <c r="Z81" s="1"/>
      <c r="AA81" s="1"/>
    </row>
    <row r="82" spans="2:27" ht="15.75" customHeight="1" x14ac:dyDescent="0.3">
      <c r="B82" s="1"/>
      <c r="C82" s="1"/>
      <c r="D82" s="1"/>
      <c r="E82" s="1"/>
      <c r="F82" s="1"/>
      <c r="G82" s="1"/>
      <c r="H82" s="1"/>
      <c r="I82" s="1"/>
      <c r="J82" s="1"/>
      <c r="K82" s="1"/>
      <c r="L82" s="1"/>
      <c r="M82" s="1"/>
      <c r="N82" s="1"/>
      <c r="O82" s="1"/>
      <c r="P82" s="1"/>
      <c r="Q82" s="1"/>
      <c r="R82" s="1"/>
      <c r="S82" s="1"/>
      <c r="T82" s="1"/>
      <c r="U82" s="1"/>
      <c r="V82" s="1"/>
      <c r="W82" s="1"/>
      <c r="X82" s="1"/>
      <c r="Y82" s="1"/>
      <c r="Z82" s="1"/>
      <c r="AA82" s="1"/>
    </row>
    <row r="83" spans="2:27" ht="15.75" customHeight="1" x14ac:dyDescent="0.3">
      <c r="B83" s="1"/>
      <c r="C83" s="1"/>
      <c r="D83" s="1"/>
      <c r="E83" s="1"/>
      <c r="F83" s="1"/>
      <c r="G83" s="1"/>
      <c r="H83" s="1"/>
      <c r="I83" s="1"/>
      <c r="J83" s="1"/>
      <c r="K83" s="1"/>
      <c r="L83" s="1"/>
      <c r="M83" s="1"/>
      <c r="N83" s="1"/>
      <c r="O83" s="1"/>
      <c r="P83" s="1"/>
      <c r="Q83" s="1"/>
      <c r="R83" s="1"/>
      <c r="S83" s="1"/>
      <c r="T83" s="1"/>
      <c r="U83" s="1"/>
      <c r="V83" s="1"/>
      <c r="W83" s="1"/>
      <c r="X83" s="1"/>
      <c r="Y83" s="1"/>
      <c r="Z83" s="1"/>
      <c r="AA83" s="1"/>
    </row>
    <row r="84" spans="2:27" ht="15.75" customHeight="1" x14ac:dyDescent="0.3">
      <c r="B84" s="1"/>
      <c r="C84" s="1"/>
      <c r="D84" s="1"/>
      <c r="E84" s="1"/>
      <c r="F84" s="1"/>
      <c r="G84" s="1"/>
      <c r="H84" s="1"/>
      <c r="I84" s="1"/>
      <c r="J84" s="1"/>
      <c r="K84" s="1"/>
      <c r="L84" s="1"/>
      <c r="M84" s="1"/>
      <c r="N84" s="1"/>
      <c r="O84" s="1"/>
      <c r="P84" s="1"/>
      <c r="Q84" s="1"/>
      <c r="R84" s="1"/>
      <c r="S84" s="1"/>
      <c r="T84" s="1"/>
      <c r="U84" s="1"/>
      <c r="V84" s="1"/>
      <c r="W84" s="1"/>
      <c r="X84" s="1"/>
      <c r="Y84" s="1"/>
      <c r="Z84" s="1"/>
      <c r="AA84" s="1"/>
    </row>
    <row r="85" spans="2:27" ht="15.75" customHeight="1" x14ac:dyDescent="0.3">
      <c r="B85" s="1"/>
      <c r="C85" s="1"/>
      <c r="D85" s="1"/>
      <c r="E85" s="1"/>
      <c r="F85" s="1"/>
      <c r="G85" s="1"/>
      <c r="H85" s="1"/>
      <c r="I85" s="1"/>
      <c r="J85" s="1"/>
      <c r="K85" s="1"/>
      <c r="L85" s="1"/>
      <c r="M85" s="1"/>
      <c r="N85" s="1"/>
      <c r="O85" s="1"/>
      <c r="P85" s="1"/>
      <c r="Q85" s="1"/>
      <c r="R85" s="1"/>
      <c r="S85" s="1"/>
      <c r="T85" s="1"/>
      <c r="U85" s="1"/>
      <c r="V85" s="1"/>
      <c r="W85" s="1"/>
      <c r="X85" s="1"/>
      <c r="Y85" s="1"/>
      <c r="Z85" s="1"/>
      <c r="AA85" s="1"/>
    </row>
    <row r="86" spans="2:27" ht="15.75" customHeight="1" x14ac:dyDescent="0.3">
      <c r="B86" s="1"/>
      <c r="C86" s="1"/>
      <c r="D86" s="1"/>
      <c r="E86" s="1"/>
      <c r="F86" s="1"/>
      <c r="G86" s="1"/>
      <c r="H86" s="1"/>
      <c r="I86" s="1"/>
      <c r="J86" s="1"/>
      <c r="K86" s="1"/>
      <c r="L86" s="1"/>
      <c r="M86" s="1"/>
      <c r="N86" s="1"/>
      <c r="O86" s="1"/>
      <c r="P86" s="1"/>
      <c r="Q86" s="1"/>
      <c r="R86" s="1"/>
      <c r="S86" s="1"/>
      <c r="T86" s="1"/>
      <c r="U86" s="1"/>
      <c r="V86" s="1"/>
      <c r="W86" s="1"/>
      <c r="X86" s="1"/>
      <c r="Y86" s="1"/>
      <c r="Z86" s="1"/>
      <c r="AA86" s="1"/>
    </row>
    <row r="87" spans="2:27" ht="15.75" customHeight="1" x14ac:dyDescent="0.3">
      <c r="B87" s="1"/>
      <c r="C87" s="1"/>
      <c r="D87" s="1"/>
      <c r="E87" s="1"/>
      <c r="F87" s="1"/>
      <c r="G87" s="1"/>
      <c r="H87" s="1"/>
      <c r="I87" s="1"/>
      <c r="J87" s="1"/>
      <c r="K87" s="1"/>
      <c r="L87" s="1"/>
      <c r="M87" s="1"/>
      <c r="N87" s="1"/>
      <c r="O87" s="1"/>
      <c r="P87" s="1"/>
      <c r="Q87" s="1"/>
      <c r="R87" s="1"/>
      <c r="S87" s="1"/>
      <c r="T87" s="1"/>
      <c r="U87" s="1"/>
      <c r="V87" s="1"/>
      <c r="W87" s="1"/>
      <c r="X87" s="1"/>
      <c r="Y87" s="1"/>
      <c r="Z87" s="1"/>
      <c r="AA87" s="1"/>
    </row>
    <row r="88" spans="2:27" ht="15.75" customHeight="1" x14ac:dyDescent="0.3">
      <c r="B88" s="1"/>
      <c r="C88" s="1"/>
      <c r="D88" s="1"/>
      <c r="E88" s="1"/>
      <c r="F88" s="1"/>
      <c r="G88" s="1"/>
      <c r="H88" s="1"/>
      <c r="I88" s="1"/>
      <c r="J88" s="1"/>
      <c r="K88" s="1"/>
      <c r="L88" s="1"/>
      <c r="M88" s="1"/>
      <c r="N88" s="1"/>
      <c r="O88" s="1"/>
      <c r="P88" s="1"/>
      <c r="Q88" s="1"/>
      <c r="R88" s="1"/>
      <c r="S88" s="1"/>
      <c r="T88" s="1"/>
      <c r="U88" s="1"/>
      <c r="V88" s="1"/>
      <c r="W88" s="1"/>
      <c r="X88" s="1"/>
      <c r="Y88" s="1"/>
      <c r="Z88" s="1"/>
      <c r="AA88" s="1"/>
    </row>
    <row r="89" spans="2:27" ht="15.75" customHeight="1" x14ac:dyDescent="0.3">
      <c r="B89" s="1"/>
      <c r="C89" s="1"/>
      <c r="D89" s="1"/>
      <c r="E89" s="1"/>
      <c r="F89" s="1"/>
      <c r="G89" s="1"/>
      <c r="H89" s="1"/>
      <c r="I89" s="1"/>
      <c r="J89" s="1"/>
      <c r="K89" s="1"/>
      <c r="L89" s="1"/>
      <c r="M89" s="1"/>
      <c r="N89" s="1"/>
      <c r="O89" s="1"/>
      <c r="P89" s="1"/>
      <c r="Q89" s="1"/>
      <c r="R89" s="1"/>
      <c r="S89" s="1"/>
      <c r="T89" s="1"/>
      <c r="U89" s="1"/>
      <c r="V89" s="1"/>
      <c r="W89" s="1"/>
      <c r="X89" s="1"/>
      <c r="Y89" s="1"/>
      <c r="Z89" s="1"/>
      <c r="AA89" s="1"/>
    </row>
    <row r="90" spans="2:27" ht="15.75" customHeight="1" x14ac:dyDescent="0.3">
      <c r="B90" s="1"/>
      <c r="C90" s="1"/>
      <c r="D90" s="1"/>
      <c r="E90" s="1"/>
      <c r="F90" s="1"/>
      <c r="G90" s="1"/>
      <c r="H90" s="1"/>
      <c r="I90" s="1"/>
      <c r="J90" s="1"/>
      <c r="K90" s="1"/>
      <c r="L90" s="1"/>
      <c r="M90" s="1"/>
      <c r="N90" s="1"/>
      <c r="O90" s="1"/>
      <c r="P90" s="1"/>
      <c r="Q90" s="1"/>
      <c r="R90" s="1"/>
      <c r="S90" s="1"/>
      <c r="T90" s="1"/>
      <c r="U90" s="1"/>
      <c r="V90" s="1"/>
      <c r="W90" s="1"/>
      <c r="X90" s="1"/>
      <c r="Y90" s="1"/>
      <c r="Z90" s="1"/>
      <c r="AA90" s="1"/>
    </row>
    <row r="91" spans="2:27" ht="15.75" customHeight="1" x14ac:dyDescent="0.3">
      <c r="B91" s="1"/>
      <c r="C91" s="1"/>
      <c r="D91" s="1"/>
      <c r="E91" s="1"/>
      <c r="F91" s="1"/>
      <c r="G91" s="1"/>
      <c r="H91" s="1"/>
      <c r="I91" s="1"/>
      <c r="J91" s="1"/>
      <c r="K91" s="1"/>
      <c r="L91" s="1"/>
      <c r="M91" s="1"/>
      <c r="N91" s="1"/>
      <c r="O91" s="1"/>
      <c r="P91" s="1"/>
      <c r="Q91" s="1"/>
      <c r="R91" s="1"/>
      <c r="S91" s="1"/>
      <c r="T91" s="1"/>
      <c r="U91" s="1"/>
      <c r="V91" s="1"/>
      <c r="W91" s="1"/>
      <c r="X91" s="1"/>
      <c r="Y91" s="1"/>
      <c r="Z91" s="1"/>
      <c r="AA91" s="1"/>
    </row>
    <row r="92" spans="2:27" ht="15.75" customHeight="1" x14ac:dyDescent="0.3">
      <c r="B92" s="1"/>
      <c r="C92" s="1"/>
      <c r="D92" s="1"/>
      <c r="E92" s="1"/>
      <c r="F92" s="1"/>
      <c r="G92" s="1"/>
      <c r="H92" s="1"/>
      <c r="I92" s="1"/>
      <c r="J92" s="1"/>
      <c r="K92" s="1"/>
      <c r="L92" s="1"/>
      <c r="M92" s="1"/>
      <c r="N92" s="1"/>
      <c r="O92" s="1"/>
      <c r="P92" s="1"/>
      <c r="Q92" s="1"/>
      <c r="R92" s="1"/>
      <c r="S92" s="1"/>
      <c r="T92" s="1"/>
      <c r="U92" s="1"/>
      <c r="V92" s="1"/>
      <c r="W92" s="1"/>
      <c r="X92" s="1"/>
      <c r="Y92" s="1"/>
      <c r="Z92" s="1"/>
      <c r="AA92" s="1"/>
    </row>
    <row r="93" spans="2:27" ht="15.75" customHeight="1" x14ac:dyDescent="0.3">
      <c r="B93" s="1"/>
      <c r="C93" s="1"/>
      <c r="D93" s="1"/>
      <c r="E93" s="1"/>
      <c r="F93" s="1"/>
      <c r="G93" s="1"/>
      <c r="H93" s="1"/>
      <c r="I93" s="1"/>
      <c r="J93" s="1"/>
      <c r="K93" s="1"/>
      <c r="L93" s="1"/>
      <c r="M93" s="1"/>
      <c r="N93" s="1"/>
      <c r="O93" s="1"/>
      <c r="P93" s="1"/>
      <c r="Q93" s="1"/>
      <c r="R93" s="1"/>
      <c r="S93" s="1"/>
      <c r="T93" s="1"/>
      <c r="U93" s="1"/>
      <c r="V93" s="1"/>
      <c r="W93" s="1"/>
      <c r="X93" s="1"/>
      <c r="Y93" s="1"/>
      <c r="Z93" s="1"/>
      <c r="AA93" s="1"/>
    </row>
    <row r="94" spans="2:27" ht="15.75" customHeight="1" x14ac:dyDescent="0.3">
      <c r="B94" s="1"/>
      <c r="C94" s="1"/>
      <c r="D94" s="1"/>
      <c r="E94" s="1"/>
      <c r="F94" s="1"/>
      <c r="G94" s="1"/>
      <c r="H94" s="1"/>
      <c r="I94" s="1"/>
      <c r="J94" s="1"/>
      <c r="K94" s="1"/>
      <c r="L94" s="1"/>
      <c r="M94" s="1"/>
      <c r="N94" s="1"/>
      <c r="O94" s="1"/>
      <c r="P94" s="1"/>
      <c r="Q94" s="1"/>
      <c r="R94" s="1"/>
      <c r="S94" s="1"/>
      <c r="T94" s="1"/>
      <c r="U94" s="1"/>
      <c r="V94" s="1"/>
      <c r="W94" s="1"/>
      <c r="X94" s="1"/>
      <c r="Y94" s="1"/>
      <c r="Z94" s="1"/>
      <c r="AA94" s="1"/>
    </row>
    <row r="95" spans="2:27" ht="15.75" customHeight="1" x14ac:dyDescent="0.3">
      <c r="B95" s="1"/>
      <c r="C95" s="1"/>
      <c r="D95" s="1"/>
      <c r="E95" s="1"/>
      <c r="F95" s="1"/>
      <c r="G95" s="1"/>
      <c r="H95" s="1"/>
      <c r="I95" s="1"/>
      <c r="J95" s="1"/>
      <c r="K95" s="1"/>
      <c r="L95" s="1"/>
      <c r="M95" s="1"/>
      <c r="N95" s="1"/>
      <c r="O95" s="1"/>
      <c r="P95" s="1"/>
      <c r="Q95" s="1"/>
      <c r="R95" s="1"/>
      <c r="S95" s="1"/>
      <c r="T95" s="1"/>
      <c r="U95" s="1"/>
      <c r="V95" s="1"/>
      <c r="W95" s="1"/>
      <c r="X95" s="1"/>
      <c r="Y95" s="1"/>
      <c r="Z95" s="1"/>
      <c r="AA95" s="1"/>
    </row>
    <row r="96" spans="2:27" ht="15.75" customHeight="1" x14ac:dyDescent="0.3">
      <c r="B96" s="1"/>
      <c r="C96" s="1"/>
      <c r="D96" s="1"/>
      <c r="E96" s="1"/>
      <c r="F96" s="1"/>
      <c r="G96" s="1"/>
      <c r="H96" s="1"/>
      <c r="I96" s="1"/>
      <c r="J96" s="1"/>
      <c r="K96" s="1"/>
      <c r="L96" s="1"/>
      <c r="M96" s="1"/>
      <c r="N96" s="1"/>
      <c r="O96" s="1"/>
      <c r="P96" s="1"/>
      <c r="Q96" s="1"/>
      <c r="R96" s="1"/>
      <c r="S96" s="1"/>
      <c r="T96" s="1"/>
      <c r="U96" s="1"/>
      <c r="V96" s="1"/>
      <c r="W96" s="1"/>
      <c r="X96" s="1"/>
      <c r="Y96" s="1"/>
      <c r="Z96" s="1"/>
      <c r="AA96" s="1"/>
    </row>
    <row r="97" spans="2:27" ht="15.75" customHeight="1" x14ac:dyDescent="0.3">
      <c r="B97" s="1"/>
      <c r="C97" s="1"/>
      <c r="D97" s="1"/>
      <c r="E97" s="1"/>
      <c r="F97" s="1"/>
      <c r="G97" s="1"/>
      <c r="H97" s="1"/>
      <c r="I97" s="1"/>
      <c r="J97" s="1"/>
      <c r="K97" s="1"/>
      <c r="L97" s="1"/>
      <c r="M97" s="1"/>
      <c r="N97" s="1"/>
      <c r="O97" s="1"/>
      <c r="P97" s="1"/>
      <c r="Q97" s="1"/>
      <c r="R97" s="1"/>
      <c r="S97" s="1"/>
      <c r="T97" s="1"/>
      <c r="U97" s="1"/>
      <c r="V97" s="1"/>
      <c r="W97" s="1"/>
      <c r="X97" s="1"/>
      <c r="Y97" s="1"/>
      <c r="Z97" s="1"/>
      <c r="AA97" s="1"/>
    </row>
    <row r="98" spans="2:27" ht="15.75" customHeight="1" x14ac:dyDescent="0.3">
      <c r="B98" s="1"/>
      <c r="C98" s="1"/>
      <c r="D98" s="1"/>
      <c r="E98" s="1"/>
      <c r="F98" s="1"/>
      <c r="G98" s="1"/>
      <c r="H98" s="1"/>
      <c r="I98" s="1"/>
      <c r="J98" s="1"/>
      <c r="K98" s="1"/>
      <c r="L98" s="1"/>
      <c r="M98" s="1"/>
      <c r="N98" s="1"/>
      <c r="O98" s="1"/>
      <c r="P98" s="1"/>
      <c r="Q98" s="1"/>
      <c r="R98" s="1"/>
      <c r="S98" s="1"/>
      <c r="T98" s="1"/>
      <c r="U98" s="1"/>
      <c r="V98" s="1"/>
      <c r="W98" s="1"/>
      <c r="X98" s="1"/>
      <c r="Y98" s="1"/>
      <c r="Z98" s="1"/>
      <c r="AA98" s="1"/>
    </row>
    <row r="99" spans="2:27" ht="15.75" customHeight="1" x14ac:dyDescent="0.3">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2:27" ht="15.75" customHeight="1" x14ac:dyDescent="0.3">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2:27" ht="15.75" customHeight="1" x14ac:dyDescent="0.3">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2:27" ht="15.75" customHeight="1" x14ac:dyDescent="0.3">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2:27" ht="15.75" customHeight="1" x14ac:dyDescent="0.3">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2:27" ht="15.75" customHeight="1" x14ac:dyDescent="0.3">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2:27" ht="15.75" customHeight="1" x14ac:dyDescent="0.3">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2:27" ht="15.75" customHeight="1" x14ac:dyDescent="0.3">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2:27" ht="15.75" customHeight="1" x14ac:dyDescent="0.3">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2:27" ht="15.75" customHeight="1" x14ac:dyDescent="0.3">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2:27" ht="15.75" customHeight="1" x14ac:dyDescent="0.3">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2:27" ht="15.75" customHeight="1" x14ac:dyDescent="0.3">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2:27" ht="15.75" customHeight="1" x14ac:dyDescent="0.3">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2:27" ht="15.75" customHeight="1" x14ac:dyDescent="0.3">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2:27" ht="15.75" customHeight="1" x14ac:dyDescent="0.3">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2:27" ht="15.75" customHeight="1" x14ac:dyDescent="0.3">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2:27" ht="15.75" customHeight="1" x14ac:dyDescent="0.3">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2:27" ht="15.75" customHeight="1" x14ac:dyDescent="0.3">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2:27" ht="15.75" customHeight="1" x14ac:dyDescent="0.3">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2:27" ht="15.75" customHeight="1" x14ac:dyDescent="0.3">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2:27" ht="15.75" customHeight="1" x14ac:dyDescent="0.3">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2:27" ht="15.75" customHeight="1" x14ac:dyDescent="0.3">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2:27" ht="15.75" customHeight="1" x14ac:dyDescent="0.3">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2:27" ht="15.75" customHeight="1" x14ac:dyDescent="0.3">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2:27" ht="15.75" customHeight="1" x14ac:dyDescent="0.3">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2:27" ht="15.75" customHeight="1" x14ac:dyDescent="0.3">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2:27" ht="15.75" customHeight="1" x14ac:dyDescent="0.3">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2:27" ht="15.75" customHeight="1" x14ac:dyDescent="0.3">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2:27" ht="15.75" customHeight="1" x14ac:dyDescent="0.3">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2:27" ht="15.75" customHeight="1" x14ac:dyDescent="0.3">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2:27" ht="15.75" customHeight="1" x14ac:dyDescent="0.3">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2:27" ht="15.75" customHeight="1" x14ac:dyDescent="0.3">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2:27" ht="15.75" customHeight="1" x14ac:dyDescent="0.3">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2:27" ht="15.75" customHeight="1" x14ac:dyDescent="0.3">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2:27" ht="15.75" customHeight="1" x14ac:dyDescent="0.3">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2:27" ht="15.75" customHeight="1" x14ac:dyDescent="0.3">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2:27" ht="15.75" customHeight="1" x14ac:dyDescent="0.3">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2:27" ht="15.75" customHeight="1" x14ac:dyDescent="0.3">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2:27" ht="15.75" customHeight="1" x14ac:dyDescent="0.3">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2:27" ht="15.75" customHeight="1" x14ac:dyDescent="0.3">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2:27" ht="15.75" customHeight="1" x14ac:dyDescent="0.3">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2:27" ht="15.75" customHeight="1" x14ac:dyDescent="0.3">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2:27" ht="15.75" customHeight="1" x14ac:dyDescent="0.3">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2:27" ht="15.75" customHeight="1" x14ac:dyDescent="0.3">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2:27" ht="15.75" customHeight="1" x14ac:dyDescent="0.3">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2:27" ht="15.75" customHeight="1" x14ac:dyDescent="0.3">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2:27" ht="15.75" customHeight="1" x14ac:dyDescent="0.3">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2:27" ht="15.75" customHeight="1" x14ac:dyDescent="0.3">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2:27" ht="15.75" customHeight="1" x14ac:dyDescent="0.3">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2:27" ht="15.75" customHeight="1" x14ac:dyDescent="0.3">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2:27" ht="15.75" customHeight="1" x14ac:dyDescent="0.3">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2:27" ht="15.75" customHeight="1" x14ac:dyDescent="0.3">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2:27" ht="15.75" customHeight="1" x14ac:dyDescent="0.3">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2:27" ht="15.75" customHeight="1" x14ac:dyDescent="0.3">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2:27" ht="15.75" customHeight="1" x14ac:dyDescent="0.3">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2:27" ht="15.75" customHeight="1" x14ac:dyDescent="0.3">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2:27" ht="15.75" customHeight="1" x14ac:dyDescent="0.3">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2:27" ht="15.75" customHeight="1" x14ac:dyDescent="0.3">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2:27" ht="15.75" customHeight="1" x14ac:dyDescent="0.3">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2:27" ht="15.75" customHeight="1" x14ac:dyDescent="0.3">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2:27" ht="15.75" customHeight="1" x14ac:dyDescent="0.3">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2:27" ht="15.75" customHeight="1" x14ac:dyDescent="0.3">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2:27" ht="15.75" customHeight="1" x14ac:dyDescent="0.3">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2:27" ht="15.75" customHeight="1" x14ac:dyDescent="0.3">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2:27" ht="15.75" customHeight="1" x14ac:dyDescent="0.3">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2:27" ht="15.75" customHeight="1" x14ac:dyDescent="0.3">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2:27" ht="15.75" customHeight="1" x14ac:dyDescent="0.3">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2:27" ht="15.75" customHeight="1" x14ac:dyDescent="0.3">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2:27" ht="15.75" customHeight="1" x14ac:dyDescent="0.3">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2:27" ht="15.75" customHeight="1" x14ac:dyDescent="0.3">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2:27" ht="15.75" customHeight="1" x14ac:dyDescent="0.3">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2:27" ht="15.75" customHeight="1" x14ac:dyDescent="0.3">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2:27" ht="15.75" customHeight="1" x14ac:dyDescent="0.3">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2:27" ht="15.75" customHeight="1" x14ac:dyDescent="0.3">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2:27" ht="15.75" customHeight="1" x14ac:dyDescent="0.3">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2:27" ht="15.75" customHeight="1" x14ac:dyDescent="0.3">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2:27" ht="15.75" customHeight="1" x14ac:dyDescent="0.3">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2:27" ht="15.75" customHeight="1" x14ac:dyDescent="0.3">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2:27" ht="15.75" customHeight="1" x14ac:dyDescent="0.3">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2:27" ht="15.75" customHeight="1" x14ac:dyDescent="0.3">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2:27" ht="15.75" customHeight="1" x14ac:dyDescent="0.3">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2:27" ht="15.75" customHeight="1" x14ac:dyDescent="0.3">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2:27" ht="15.75" customHeight="1" x14ac:dyDescent="0.3">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2:27" ht="15.75" customHeight="1" x14ac:dyDescent="0.3">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2:27" ht="15.75" customHeight="1" x14ac:dyDescent="0.3">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2:27" ht="15.75" customHeight="1" x14ac:dyDescent="0.3">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2:27" ht="15.75" customHeight="1" x14ac:dyDescent="0.3">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2:27" ht="15.75" customHeight="1" x14ac:dyDescent="0.3">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2:27" ht="15.75" customHeight="1" x14ac:dyDescent="0.3">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2:27" ht="15.75" customHeight="1" x14ac:dyDescent="0.3">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2:27" ht="15.75" customHeight="1" x14ac:dyDescent="0.3">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2:27" ht="15.75" customHeight="1" x14ac:dyDescent="0.3">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2:27" ht="15.75" customHeight="1" x14ac:dyDescent="0.3">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2:27" ht="15.75" customHeight="1" x14ac:dyDescent="0.3">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2:27" ht="15.75" customHeight="1" x14ac:dyDescent="0.3">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2:27" ht="15.75" customHeight="1" x14ac:dyDescent="0.3">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2:27" ht="15.75" customHeight="1" x14ac:dyDescent="0.3">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2:27" ht="15.75" customHeight="1" x14ac:dyDescent="0.3">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2:27" ht="15.75" customHeight="1" x14ac:dyDescent="0.3">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2:27" ht="15.75" customHeight="1" x14ac:dyDescent="0.3">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2:27" ht="15.75" customHeight="1" x14ac:dyDescent="0.3">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2:27" ht="15.75" customHeight="1" x14ac:dyDescent="0.3">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2:27" ht="15.75" customHeight="1" x14ac:dyDescent="0.3">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2:27" ht="15.75" customHeight="1" x14ac:dyDescent="0.3">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2:27" ht="15.75" customHeight="1" x14ac:dyDescent="0.3">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2:27" ht="15.75" customHeight="1" x14ac:dyDescent="0.3">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2:27" ht="15.75" customHeight="1" x14ac:dyDescent="0.3">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2:27" ht="15.75" customHeight="1" x14ac:dyDescent="0.3">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2:27" ht="15.75" customHeight="1" x14ac:dyDescent="0.3">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2:27" ht="15.75" customHeight="1" x14ac:dyDescent="0.3">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2:27" ht="15.75" customHeight="1" x14ac:dyDescent="0.3">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2:27" ht="15.75" customHeight="1" x14ac:dyDescent="0.3">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2:27" ht="15.75" customHeight="1" x14ac:dyDescent="0.3">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2:27" ht="15.75" customHeight="1" x14ac:dyDescent="0.3">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2:27" ht="15.75" customHeight="1" x14ac:dyDescent="0.3">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2:27" ht="15.75" customHeight="1" x14ac:dyDescent="0.3">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2:27" ht="15.75" customHeight="1" x14ac:dyDescent="0.3">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2:27" ht="15.75" customHeight="1" x14ac:dyDescent="0.3">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2:27" ht="15.75" customHeight="1" x14ac:dyDescent="0.3">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2:27" ht="15.75" customHeight="1" x14ac:dyDescent="0.3">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2:27" ht="15.75" customHeight="1" x14ac:dyDescent="0.3">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2:27" ht="15.75" customHeight="1" x14ac:dyDescent="0.3">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2:27" ht="15.75" customHeight="1" x14ac:dyDescent="0.3">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2:27" ht="15.75" customHeight="1" x14ac:dyDescent="0.3">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2:27" ht="15.75" customHeight="1" x14ac:dyDescent="0.3">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2:27" ht="15.75" customHeight="1" x14ac:dyDescent="0.3">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ht="15.75" customHeight="1" x14ac:dyDescent="0.3">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ht="15.75" customHeight="1" x14ac:dyDescent="0.3">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ht="15.75" customHeight="1" x14ac:dyDescent="0.3">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ht="15.75" customHeight="1" x14ac:dyDescent="0.3">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ht="15.75" customHeight="1" x14ac:dyDescent="0.3">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ht="15.75" customHeight="1" x14ac:dyDescent="0.3">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ht="15.75" customHeight="1" x14ac:dyDescent="0.3">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ht="15.75" customHeight="1" x14ac:dyDescent="0.3">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ht="15.75" customHeight="1" x14ac:dyDescent="0.3">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ht="15.75" customHeight="1" x14ac:dyDescent="0.3">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ht="15.75" customHeight="1" x14ac:dyDescent="0.3">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ht="15.75" customHeight="1" x14ac:dyDescent="0.3">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ht="15.75" customHeight="1" x14ac:dyDescent="0.3">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ht="15.75" customHeight="1" x14ac:dyDescent="0.3">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2:27" ht="15.75" customHeight="1" x14ac:dyDescent="0.3">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2:27" ht="15.75" customHeight="1" x14ac:dyDescent="0.3">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2:27" ht="15.75" customHeight="1" x14ac:dyDescent="0.3">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2:27" ht="15.75" customHeight="1" x14ac:dyDescent="0.3">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2:27" ht="15.75" customHeight="1" x14ac:dyDescent="0.3">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2:27" ht="15.75" customHeight="1" x14ac:dyDescent="0.3">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2:27" ht="15.75" customHeight="1" x14ac:dyDescent="0.3">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2:27" ht="15.75" customHeight="1" x14ac:dyDescent="0.3">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2:27" ht="15.75" customHeight="1" x14ac:dyDescent="0.3">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2:27" ht="15.75" customHeight="1" x14ac:dyDescent="0.3">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2:27" ht="15.75" customHeight="1" x14ac:dyDescent="0.3">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2:27" ht="15.75" customHeight="1" x14ac:dyDescent="0.3">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2:27" ht="15.75" customHeight="1" x14ac:dyDescent="0.3">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2:27" ht="15.75" customHeight="1" x14ac:dyDescent="0.3">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2:27" ht="15.75" customHeight="1" x14ac:dyDescent="0.3">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2:27" ht="15.75" customHeight="1" x14ac:dyDescent="0.3">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2:27" ht="15.75" customHeight="1" x14ac:dyDescent="0.3">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2:27" ht="15.75" customHeight="1" x14ac:dyDescent="0.3">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2:27" ht="15.75" customHeight="1" x14ac:dyDescent="0.3">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2:27" ht="15.75" customHeight="1" x14ac:dyDescent="0.3">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2:27" ht="15.75" customHeight="1" x14ac:dyDescent="0.3">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2:27" ht="15.75" customHeight="1" x14ac:dyDescent="0.3">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2:27" ht="15.75" customHeight="1" x14ac:dyDescent="0.3">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2:27" ht="15.75" customHeight="1" x14ac:dyDescent="0.3">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2:27" ht="15.75" customHeight="1" x14ac:dyDescent="0.3">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2:27" ht="15.75" customHeight="1" x14ac:dyDescent="0.3">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2:27" ht="15.75" customHeight="1" x14ac:dyDescent="0.3">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2:27" ht="15.75" customHeight="1" x14ac:dyDescent="0.3">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2:27" ht="15.75" customHeight="1" x14ac:dyDescent="0.3">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2:27" ht="15.75" customHeight="1" x14ac:dyDescent="0.3">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2:27" ht="15.75" customHeight="1" x14ac:dyDescent="0.3">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2:27" ht="15.75" customHeight="1" x14ac:dyDescent="0.3">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2:27" ht="15.75" customHeight="1" x14ac:dyDescent="0.3">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2:27" ht="15.75" customHeight="1" x14ac:dyDescent="0.3">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2:27" ht="15.75" customHeight="1" x14ac:dyDescent="0.3">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2:27" ht="15.75" customHeight="1" x14ac:dyDescent="0.3">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2:27" ht="15.75" customHeight="1" x14ac:dyDescent="0.3">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2:27" ht="15.75" customHeight="1" x14ac:dyDescent="0.3">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2:27" ht="15.75" customHeight="1" x14ac:dyDescent="0.3">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2:27" ht="15.75" customHeight="1" x14ac:dyDescent="0.3">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2:27" ht="15.75" customHeight="1" x14ac:dyDescent="0.3">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2:27" ht="15.75" customHeight="1" x14ac:dyDescent="0.3">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2:27" ht="15.75" customHeight="1" x14ac:dyDescent="0.3">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2:27" ht="15.75" customHeight="1" x14ac:dyDescent="0.3">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2:27" ht="15.75" customHeight="1" x14ac:dyDescent="0.3">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2:27" ht="15.75" customHeight="1" x14ac:dyDescent="0.3">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2:27" ht="15.75" customHeight="1" x14ac:dyDescent="0.3">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2:27" ht="15.75" customHeight="1" x14ac:dyDescent="0.3">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2:27" ht="15.75" customHeight="1" x14ac:dyDescent="0.3">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2:27" ht="15.75" customHeight="1" x14ac:dyDescent="0.3">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2:27" ht="15.75" customHeight="1" x14ac:dyDescent="0.3">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2:27" ht="15.75" customHeight="1" x14ac:dyDescent="0.3">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2:27" ht="15.75" customHeight="1" x14ac:dyDescent="0.3">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2:27" ht="15.75" customHeight="1" x14ac:dyDescent="0.3">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2:27" ht="15.75" customHeight="1" x14ac:dyDescent="0.3">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2:27" ht="15.75" customHeight="1" x14ac:dyDescent="0.3">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2:27" ht="15.75" customHeight="1" x14ac:dyDescent="0.3">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2:27" ht="15.75" customHeight="1" x14ac:dyDescent="0.3">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2:27" ht="15.75" customHeight="1" x14ac:dyDescent="0.3">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2:27" ht="15.75" customHeight="1" x14ac:dyDescent="0.3">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2:27" ht="15.75" customHeight="1" x14ac:dyDescent="0.3">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2:27" ht="15.75" customHeight="1" x14ac:dyDescent="0.3">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2:27" ht="15.75" customHeight="1" x14ac:dyDescent="0.3">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2:27" ht="15.75" customHeight="1" x14ac:dyDescent="0.3">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2:27" ht="15.75" customHeight="1" x14ac:dyDescent="0.3">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2:27" ht="15.75" customHeight="1" x14ac:dyDescent="0.3">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2:27" ht="15.75" customHeight="1" x14ac:dyDescent="0.3">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2:27" ht="15.75" customHeight="1" x14ac:dyDescent="0.3">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2:27" ht="15.75" customHeight="1" x14ac:dyDescent="0.3">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2:27" ht="15.75" customHeight="1" x14ac:dyDescent="0.3">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2:27" ht="15.75" customHeight="1" x14ac:dyDescent="0.3">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2:27" ht="15.75" customHeight="1" x14ac:dyDescent="0.3">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2:27" ht="15.75" customHeight="1" x14ac:dyDescent="0.3">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2:27" ht="15.75" customHeight="1" x14ac:dyDescent="0.3">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2:27" ht="15.75" customHeight="1" x14ac:dyDescent="0.3">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2:27" ht="15.75" customHeight="1" x14ac:dyDescent="0.3">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2:27" ht="15.75" customHeight="1" x14ac:dyDescent="0.3">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2:27" ht="15.75" customHeight="1" x14ac:dyDescent="0.3">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2:27" ht="15.75" customHeight="1" x14ac:dyDescent="0.3">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2:27" ht="15.75" customHeight="1" x14ac:dyDescent="0.3">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2:27" ht="15.75" customHeight="1" x14ac:dyDescent="0.3">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2:27" ht="15.75" customHeight="1" x14ac:dyDescent="0.3">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2:27" ht="15.75" customHeight="1" x14ac:dyDescent="0.3">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2:27" ht="15.75" customHeight="1" x14ac:dyDescent="0.3">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2:27" ht="15.75" customHeight="1" x14ac:dyDescent="0.3">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2:27" ht="15.75" customHeight="1" x14ac:dyDescent="0.3">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2:27" ht="15.75" customHeight="1" x14ac:dyDescent="0.3">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2:27" ht="15.75" customHeight="1" x14ac:dyDescent="0.3">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2:27" ht="15.75" customHeight="1" x14ac:dyDescent="0.3">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2:27" ht="15.75" customHeight="1" x14ac:dyDescent="0.3">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2:27" ht="15.75" customHeight="1" x14ac:dyDescent="0.3">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2:27" ht="15.75" customHeight="1" x14ac:dyDescent="0.3">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2:27" ht="15.75" customHeight="1" x14ac:dyDescent="0.3">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2:27" ht="15.75" customHeight="1" x14ac:dyDescent="0.3">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2:27" ht="15.75" customHeight="1" x14ac:dyDescent="0.3">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2:27" ht="15.75" customHeight="1" x14ac:dyDescent="0.3">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2:27" ht="15.75" customHeight="1" x14ac:dyDescent="0.3">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2:27" ht="15.75" customHeight="1" x14ac:dyDescent="0.3">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2:27" ht="15.75" customHeight="1" x14ac:dyDescent="0.3">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2:27" ht="15.75" customHeight="1" x14ac:dyDescent="0.3">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2:27" ht="15.75" customHeight="1" x14ac:dyDescent="0.3">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2:27" ht="15.75" customHeight="1" x14ac:dyDescent="0.3">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2:27" ht="15.75" customHeight="1" x14ac:dyDescent="0.3">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2:27" ht="15.75" customHeight="1" x14ac:dyDescent="0.3">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2:27" ht="15.75" customHeight="1" x14ac:dyDescent="0.3">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2:27" ht="15.75" customHeight="1" x14ac:dyDescent="0.3">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2:27" ht="15.75" customHeight="1" x14ac:dyDescent="0.3">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2:27" ht="15.75" customHeight="1" x14ac:dyDescent="0.3">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2:27" ht="15.75" customHeight="1" x14ac:dyDescent="0.3">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2:27" ht="15.75" customHeight="1" x14ac:dyDescent="0.3">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2:27" ht="15.75" customHeight="1" x14ac:dyDescent="0.3">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2:27" ht="15.75" customHeight="1" x14ac:dyDescent="0.3">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2:27" ht="15.75" customHeight="1" x14ac:dyDescent="0.3">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2:27" ht="15.75" customHeight="1" x14ac:dyDescent="0.3">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2:27" ht="15.75" customHeight="1" x14ac:dyDescent="0.3">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2:27" ht="15.75" customHeight="1" x14ac:dyDescent="0.3">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2:27" ht="15.75" customHeight="1" x14ac:dyDescent="0.3">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2:27" ht="15.75" customHeight="1" x14ac:dyDescent="0.3">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2:27" ht="15.75" customHeight="1" x14ac:dyDescent="0.3">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2:27" ht="15.75" customHeight="1" x14ac:dyDescent="0.3">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2:27" ht="15.75" customHeight="1" x14ac:dyDescent="0.3">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2:27" ht="15.75" customHeight="1" x14ac:dyDescent="0.3">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2:27" ht="15.75" customHeight="1" x14ac:dyDescent="0.3">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2:27" ht="15.75" customHeight="1" x14ac:dyDescent="0.3">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2:27" ht="15.75" customHeight="1" x14ac:dyDescent="0.3">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2:27" ht="15.75" customHeight="1" x14ac:dyDescent="0.3">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2:27" ht="15.75" customHeight="1" x14ac:dyDescent="0.3">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2:27" ht="15.75" customHeight="1" x14ac:dyDescent="0.3">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2:27" ht="15.75" customHeight="1" x14ac:dyDescent="0.3">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2:27" ht="15.75" customHeight="1" x14ac:dyDescent="0.3">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2:27" ht="15.75" customHeight="1" x14ac:dyDescent="0.3">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2:27" ht="15.75" customHeight="1" x14ac:dyDescent="0.3">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2:27" ht="15.75" customHeight="1" x14ac:dyDescent="0.3">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2:27" ht="15.75" customHeight="1" x14ac:dyDescent="0.3">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2:27" ht="15.75" customHeight="1" x14ac:dyDescent="0.3">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2:27" ht="15.75" customHeight="1" x14ac:dyDescent="0.3">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2:27" ht="15.75" customHeight="1" x14ac:dyDescent="0.3">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2:27" ht="15.75" customHeight="1" x14ac:dyDescent="0.3">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2:27" ht="15.75" customHeight="1" x14ac:dyDescent="0.3">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2:27" ht="15.75" customHeight="1" x14ac:dyDescent="0.3">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2:27" ht="15.75" customHeight="1" x14ac:dyDescent="0.3">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2:27" ht="15.75" customHeight="1" x14ac:dyDescent="0.3">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2:27" ht="15.75" customHeight="1" x14ac:dyDescent="0.3">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2:27" ht="15.75" customHeight="1" x14ac:dyDescent="0.3">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2:27" ht="15.75" customHeight="1" x14ac:dyDescent="0.3">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2:27" ht="15.75" customHeight="1" x14ac:dyDescent="0.3">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2:27" ht="15.75" customHeight="1" x14ac:dyDescent="0.3">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2:27" ht="15.75" customHeight="1" x14ac:dyDescent="0.3">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2:27" ht="15.75" customHeight="1" x14ac:dyDescent="0.3">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2:27" ht="15.75" customHeight="1" x14ac:dyDescent="0.3">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2:27" ht="15.75" customHeight="1" x14ac:dyDescent="0.3">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2:27" ht="15.75" customHeight="1" x14ac:dyDescent="0.3">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2:27" ht="15.75" customHeight="1" x14ac:dyDescent="0.3">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2:27" ht="15.75" customHeight="1" x14ac:dyDescent="0.3">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2:27" ht="15.75" customHeight="1" x14ac:dyDescent="0.3">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2:27" ht="15.75" customHeight="1" x14ac:dyDescent="0.3">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2:27" ht="15.75" customHeight="1" x14ac:dyDescent="0.3">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2:27" ht="15.75" customHeight="1" x14ac:dyDescent="0.3">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2:27" ht="15.75" customHeight="1" x14ac:dyDescent="0.3">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2:27" ht="15.75" customHeight="1" x14ac:dyDescent="0.3">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2:27" ht="15.75" customHeight="1" x14ac:dyDescent="0.3">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2:27" ht="15.75" customHeight="1" x14ac:dyDescent="0.3">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2:27" ht="15.75" customHeight="1" x14ac:dyDescent="0.3">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2:27" ht="15.75" customHeight="1" x14ac:dyDescent="0.3">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2:27" ht="15.75" customHeight="1" x14ac:dyDescent="0.3">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2:27" ht="15.75" customHeight="1" x14ac:dyDescent="0.3">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2:27" ht="15.75" customHeight="1" x14ac:dyDescent="0.3">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2:27" ht="15.75" customHeight="1" x14ac:dyDescent="0.3">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2:27" ht="15.75" customHeight="1" x14ac:dyDescent="0.3">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2:27" ht="15.75" customHeight="1" x14ac:dyDescent="0.3">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2:27" ht="15.75" customHeight="1" x14ac:dyDescent="0.3">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2:27" ht="15.75" customHeight="1" x14ac:dyDescent="0.3">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2:27" ht="15.75" customHeight="1" x14ac:dyDescent="0.3">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2:27" ht="15.75" customHeight="1" x14ac:dyDescent="0.3">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2:27" ht="15.75" customHeight="1" x14ac:dyDescent="0.3">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2:27" ht="15.75" customHeight="1" x14ac:dyDescent="0.3">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2:27" ht="15.75" customHeight="1" x14ac:dyDescent="0.3">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2:27" ht="15.75" customHeight="1" x14ac:dyDescent="0.3">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2:27" ht="15.75" customHeight="1" x14ac:dyDescent="0.3">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2:27" ht="15.75" customHeight="1" x14ac:dyDescent="0.3">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2:27" ht="15.75" customHeight="1" x14ac:dyDescent="0.3">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2:27" ht="15.75" customHeight="1" x14ac:dyDescent="0.3">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2:27" ht="15.75" customHeight="1" x14ac:dyDescent="0.3">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2:27" ht="15.75" customHeight="1" x14ac:dyDescent="0.3">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2:27" ht="15.75" customHeight="1" x14ac:dyDescent="0.3">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2:27" ht="15.75" customHeight="1" x14ac:dyDescent="0.3">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2:27" ht="15.75" customHeight="1" x14ac:dyDescent="0.3">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2:27" ht="15.75" customHeight="1" x14ac:dyDescent="0.3">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2:27" ht="15.75" customHeight="1" x14ac:dyDescent="0.3">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2:27" ht="15.75" customHeight="1" x14ac:dyDescent="0.3">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2:27" ht="15.75" customHeight="1" x14ac:dyDescent="0.3">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2:27" ht="15.75" customHeight="1" x14ac:dyDescent="0.3">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2:27" ht="15.75" customHeight="1" x14ac:dyDescent="0.3">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2:27" ht="15.75" customHeight="1" x14ac:dyDescent="0.3">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2:27" ht="15.75" customHeight="1" x14ac:dyDescent="0.3">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2:27" ht="15.75" customHeight="1" x14ac:dyDescent="0.3">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2:27" ht="15.75" customHeight="1" x14ac:dyDescent="0.3">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2:27" ht="15.75" customHeight="1" x14ac:dyDescent="0.3">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2:27" ht="15.75" customHeight="1" x14ac:dyDescent="0.3">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2:27" ht="15.75" customHeight="1" x14ac:dyDescent="0.3">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2:27" ht="15.75" customHeight="1" x14ac:dyDescent="0.3">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2:27" ht="15.75" customHeight="1" x14ac:dyDescent="0.3">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2:27" ht="15.75" customHeight="1" x14ac:dyDescent="0.3">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2:27" ht="15.75" customHeight="1" x14ac:dyDescent="0.3">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2:27" ht="15.75" customHeight="1" x14ac:dyDescent="0.3">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2:27" ht="15.75" customHeight="1" x14ac:dyDescent="0.3">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2:27" ht="15.75" customHeight="1" x14ac:dyDescent="0.3">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2:27" ht="15.75" customHeight="1" x14ac:dyDescent="0.3">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2:27" ht="15.75" customHeight="1" x14ac:dyDescent="0.3">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2:27" ht="15.75" customHeight="1" x14ac:dyDescent="0.3">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2:27" ht="15.75" customHeight="1" x14ac:dyDescent="0.3">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2:27" ht="15.75" customHeight="1" x14ac:dyDescent="0.3">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2:27" ht="15.75" customHeight="1" x14ac:dyDescent="0.3">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2:27" ht="15.75" customHeight="1" x14ac:dyDescent="0.3">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2:27" ht="15.75" customHeight="1" x14ac:dyDescent="0.3">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2:27" ht="15.75" customHeight="1" x14ac:dyDescent="0.3">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2:27" ht="15.75" customHeight="1" x14ac:dyDescent="0.3">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2:27" ht="15.75" customHeight="1" x14ac:dyDescent="0.3">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2:27" ht="15.75" customHeight="1" x14ac:dyDescent="0.3">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2:27" ht="15.75" customHeight="1" x14ac:dyDescent="0.3">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2:27" ht="15.75" customHeight="1" x14ac:dyDescent="0.3">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2:27" ht="15.75" customHeight="1" x14ac:dyDescent="0.3">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2:27" ht="15.75" customHeight="1" x14ac:dyDescent="0.3">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2:27" ht="15.75" customHeight="1" x14ac:dyDescent="0.3">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2:27" ht="15.75" customHeight="1" x14ac:dyDescent="0.3">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2:27" ht="15.75" customHeight="1" x14ac:dyDescent="0.3">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2:27" ht="15.75" customHeight="1" x14ac:dyDescent="0.3">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2:27" ht="15.75" customHeight="1" x14ac:dyDescent="0.3">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2:27" ht="15.75" customHeight="1" x14ac:dyDescent="0.3">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2:27" ht="15.75" customHeight="1" x14ac:dyDescent="0.3">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2:27" ht="15.75" customHeight="1" x14ac:dyDescent="0.3">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2:27" ht="15.75" customHeight="1" x14ac:dyDescent="0.3">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2:27" ht="15.75" customHeight="1" x14ac:dyDescent="0.3">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2:27" ht="15.75" customHeight="1" x14ac:dyDescent="0.3">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2:27" ht="15.75" customHeight="1" x14ac:dyDescent="0.3">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2:27" ht="15.75" customHeight="1" x14ac:dyDescent="0.3">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2:27" ht="15.75" customHeight="1" x14ac:dyDescent="0.3">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2:27" ht="15.75" customHeight="1" x14ac:dyDescent="0.3">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2:27" ht="15.75" customHeight="1" x14ac:dyDescent="0.3">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2:27" ht="15.75" customHeight="1" x14ac:dyDescent="0.3">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2:27" ht="15.75" customHeight="1" x14ac:dyDescent="0.3">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2:27" ht="15.75" customHeight="1" x14ac:dyDescent="0.3">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2:27" ht="15.75" customHeight="1" x14ac:dyDescent="0.3">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2:27" ht="15.75" customHeight="1" x14ac:dyDescent="0.3">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2:27" ht="15.75" customHeight="1" x14ac:dyDescent="0.3">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2:27" ht="15.75" customHeight="1" x14ac:dyDescent="0.3">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2:27" ht="15.75" customHeight="1" x14ac:dyDescent="0.3">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2:27" ht="15.75" customHeight="1" x14ac:dyDescent="0.3">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2:27" ht="15.75" customHeight="1" x14ac:dyDescent="0.3">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2:27" ht="15.75" customHeight="1" x14ac:dyDescent="0.3">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2:27" ht="15.75" customHeight="1" x14ac:dyDescent="0.3">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2:27" ht="15.75" customHeight="1" x14ac:dyDescent="0.3">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2:27" ht="15.75" customHeight="1" x14ac:dyDescent="0.3">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2:27" ht="15.75" customHeight="1" x14ac:dyDescent="0.3">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2:27" ht="15.75" customHeight="1" x14ac:dyDescent="0.3">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2:27" ht="15.75" customHeight="1" x14ac:dyDescent="0.3">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2:27" ht="15.75" customHeight="1" x14ac:dyDescent="0.3">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2:27" ht="15.75" customHeight="1" x14ac:dyDescent="0.3">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2:27" ht="15.75" customHeight="1" x14ac:dyDescent="0.3">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2:27" ht="15.75" customHeight="1" x14ac:dyDescent="0.3">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2:27" ht="15.75" customHeight="1" x14ac:dyDescent="0.3">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2:27" ht="15.75" customHeight="1" x14ac:dyDescent="0.3">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2:27" ht="15.75" customHeight="1" x14ac:dyDescent="0.3">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2:27" ht="15.75" customHeight="1" x14ac:dyDescent="0.3">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2:27" ht="15.75" customHeight="1" x14ac:dyDescent="0.3">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2:27" ht="15.75" customHeight="1" x14ac:dyDescent="0.3">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2:27" ht="15.75" customHeight="1" x14ac:dyDescent="0.3">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2:27" ht="15.75" customHeight="1" x14ac:dyDescent="0.3">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2:27" ht="15.75" customHeight="1" x14ac:dyDescent="0.3">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2:27" ht="15.75" customHeight="1" x14ac:dyDescent="0.3">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2:27" ht="15.75" customHeight="1" x14ac:dyDescent="0.3">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2:27" ht="15.75" customHeight="1" x14ac:dyDescent="0.3">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2:27" ht="15.75" customHeight="1" x14ac:dyDescent="0.3">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2:27" ht="15.75" customHeight="1" x14ac:dyDescent="0.3">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2:27" ht="15.75" customHeight="1" x14ac:dyDescent="0.3">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2:27" ht="15.75" customHeight="1" x14ac:dyDescent="0.3">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2:27" ht="15.75" customHeight="1" x14ac:dyDescent="0.3">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2:27" ht="15.75" customHeight="1" x14ac:dyDescent="0.3">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2:27" ht="15.75" customHeight="1" x14ac:dyDescent="0.3">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2:27" ht="15.75" customHeight="1" x14ac:dyDescent="0.3">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2:27" ht="15.75" customHeight="1" x14ac:dyDescent="0.3">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2:27" ht="15.75" customHeight="1" x14ac:dyDescent="0.3">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2:27" ht="15.75" customHeight="1" x14ac:dyDescent="0.3">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2:27" ht="15.75" customHeight="1" x14ac:dyDescent="0.3">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2:27" ht="15.75" customHeight="1" x14ac:dyDescent="0.3">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2:27" ht="15.75" customHeight="1" x14ac:dyDescent="0.3">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2:27" ht="15.75" customHeight="1" x14ac:dyDescent="0.3">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2:27" ht="15.75" customHeight="1" x14ac:dyDescent="0.3">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2:27" ht="15.75" customHeight="1" x14ac:dyDescent="0.3">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2:27" ht="15.75" customHeight="1" x14ac:dyDescent="0.3">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2:27" ht="15.75" customHeight="1" x14ac:dyDescent="0.3">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2:27" ht="15.75" customHeight="1" x14ac:dyDescent="0.3">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2:27" ht="15.75" customHeight="1" x14ac:dyDescent="0.3">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2:27" ht="15.75" customHeight="1" x14ac:dyDescent="0.3">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2:27" ht="15.75" customHeight="1" x14ac:dyDescent="0.3">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2:27" ht="15.75" customHeight="1" x14ac:dyDescent="0.3">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2:27" ht="15.75" customHeight="1" x14ac:dyDescent="0.3">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2:27" ht="15.75" customHeight="1" x14ac:dyDescent="0.3">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2:27" ht="15.75" customHeight="1" x14ac:dyDescent="0.3">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2:27" ht="15.75" customHeight="1" x14ac:dyDescent="0.3">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2:27" ht="15.75" customHeight="1" x14ac:dyDescent="0.3">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2:27" ht="15.75" customHeight="1" x14ac:dyDescent="0.3">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2:27" ht="15.75" customHeight="1" x14ac:dyDescent="0.3">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2:27" ht="15.75" customHeight="1" x14ac:dyDescent="0.3">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2:27" ht="15.75" customHeight="1" x14ac:dyDescent="0.3">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2:27" ht="15.75" customHeight="1" x14ac:dyDescent="0.3">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2:27" ht="15.75" customHeight="1" x14ac:dyDescent="0.3">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2:27" ht="15.75" customHeight="1" x14ac:dyDescent="0.3">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2:27" ht="15.75" customHeight="1" x14ac:dyDescent="0.3">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2:27" ht="15.75" customHeight="1" x14ac:dyDescent="0.3">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2:27" ht="15.75" customHeight="1" x14ac:dyDescent="0.3">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2:27" ht="15.75" customHeight="1" x14ac:dyDescent="0.3">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2:27" ht="15.75" customHeight="1" x14ac:dyDescent="0.3">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2:27" ht="15.75" customHeight="1" x14ac:dyDescent="0.3">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2:27" ht="15.75" customHeight="1" x14ac:dyDescent="0.3">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2:27" ht="15.75" customHeight="1" x14ac:dyDescent="0.3">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2:27" ht="15.75" customHeight="1" x14ac:dyDescent="0.3">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2:27" ht="15.75" customHeight="1" x14ac:dyDescent="0.3">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2:27" ht="15.75" customHeight="1" x14ac:dyDescent="0.3">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2:27" ht="15.75" customHeight="1" x14ac:dyDescent="0.3">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2:27" ht="15.75" customHeight="1" x14ac:dyDescent="0.3">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2:27" ht="15.75" customHeight="1" x14ac:dyDescent="0.3">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2:27" ht="15.75" customHeight="1" x14ac:dyDescent="0.3">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2:27" ht="15.75" customHeight="1" x14ac:dyDescent="0.3">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2:27" ht="15.75" customHeight="1" x14ac:dyDescent="0.3">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2:27" ht="15.75" customHeight="1" x14ac:dyDescent="0.3">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2:27" ht="15.75" customHeight="1" x14ac:dyDescent="0.3">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2:27" ht="15.75" customHeight="1" x14ac:dyDescent="0.3">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2:27" ht="15.75" customHeight="1" x14ac:dyDescent="0.3">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2:27" ht="15.75" customHeight="1" x14ac:dyDescent="0.3">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2:27" ht="15.75" customHeight="1" x14ac:dyDescent="0.3">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2:27" ht="15.75" customHeight="1" x14ac:dyDescent="0.3">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2:27" ht="15.75" customHeight="1" x14ac:dyDescent="0.3">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2:27" ht="15.75" customHeight="1" x14ac:dyDescent="0.3">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2:27" ht="15.75" customHeight="1" x14ac:dyDescent="0.3">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2:27" ht="15.75" customHeight="1" x14ac:dyDescent="0.3">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2:27" ht="15.75" customHeight="1" x14ac:dyDescent="0.3">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2:27" ht="15.75" customHeight="1" x14ac:dyDescent="0.3">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2:27" ht="15.75" customHeight="1" x14ac:dyDescent="0.3">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2:27" ht="15.75" customHeight="1" x14ac:dyDescent="0.3">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2:27" ht="15.75" customHeight="1" x14ac:dyDescent="0.3">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2:27" ht="15.75" customHeight="1" x14ac:dyDescent="0.3">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2:27" ht="15.75" customHeight="1" x14ac:dyDescent="0.3">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2:27" ht="15.75" customHeight="1" x14ac:dyDescent="0.3">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2:27" ht="15.75" customHeight="1" x14ac:dyDescent="0.3">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2:27" ht="15.75" customHeight="1" x14ac:dyDescent="0.3">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2:27" ht="15.75" customHeight="1" x14ac:dyDescent="0.3">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2:27" ht="15.75" customHeight="1" x14ac:dyDescent="0.3">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2:27" ht="15.75" customHeight="1" x14ac:dyDescent="0.3">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2:27" ht="15.75" customHeight="1" x14ac:dyDescent="0.3">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2:27" ht="15.75" customHeight="1" x14ac:dyDescent="0.3">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2:27" ht="15.75" customHeight="1" x14ac:dyDescent="0.3">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2:27" ht="15.75" customHeight="1" x14ac:dyDescent="0.3">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2:27" ht="15.75" customHeight="1" x14ac:dyDescent="0.3">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2:27" ht="15.75" customHeight="1" x14ac:dyDescent="0.3">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2:27" ht="15.75" customHeight="1" x14ac:dyDescent="0.3">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2:27" ht="15.75" customHeight="1" x14ac:dyDescent="0.3">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2:27" ht="15.75" customHeight="1" x14ac:dyDescent="0.3">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2:27" ht="15.75" customHeight="1" x14ac:dyDescent="0.3">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2:27" ht="15.75" customHeight="1" x14ac:dyDescent="0.3">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2:27" ht="15.75" customHeight="1" x14ac:dyDescent="0.3">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2:27" ht="15.75" customHeight="1" x14ac:dyDescent="0.3">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2:27" ht="15.75" customHeight="1" x14ac:dyDescent="0.3">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2:27" ht="15.75" customHeight="1" x14ac:dyDescent="0.3">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2:27" ht="15.75" customHeight="1" x14ac:dyDescent="0.3">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2:27" ht="15.75" customHeight="1" x14ac:dyDescent="0.3">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2:27" ht="15.75" customHeight="1" x14ac:dyDescent="0.3">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2:27" ht="15.75" customHeight="1" x14ac:dyDescent="0.3">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2:27" ht="15.75" customHeight="1" x14ac:dyDescent="0.3">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2:27" ht="15.75" customHeight="1" x14ac:dyDescent="0.3">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2:27" ht="15.75" customHeight="1" x14ac:dyDescent="0.3">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2:27" ht="15.75" customHeight="1" x14ac:dyDescent="0.3">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2:27" ht="15.75" customHeight="1" x14ac:dyDescent="0.3">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2:27" ht="15.75" customHeight="1" x14ac:dyDescent="0.3">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2:27" ht="15.75" customHeight="1" x14ac:dyDescent="0.3">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2:27" ht="15.75" customHeight="1" x14ac:dyDescent="0.3">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2:27" ht="15.75" customHeight="1" x14ac:dyDescent="0.3">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2:27" ht="15.75" customHeight="1" x14ac:dyDescent="0.3">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2:27" ht="15.75" customHeight="1" x14ac:dyDescent="0.3">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2:27" ht="15.75" customHeight="1" x14ac:dyDescent="0.3">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2:27" ht="15.75" customHeight="1" x14ac:dyDescent="0.3">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2:27" ht="15.75" customHeight="1" x14ac:dyDescent="0.3">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2:27" ht="15.75" customHeight="1" x14ac:dyDescent="0.3">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2:27" ht="15.75" customHeight="1" x14ac:dyDescent="0.3">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2:27" ht="15.75" customHeight="1" x14ac:dyDescent="0.3">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2:27" ht="15.75" customHeight="1" x14ac:dyDescent="0.3">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2:27" ht="15.75" customHeight="1" x14ac:dyDescent="0.3">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2:27" ht="15.75" customHeight="1" x14ac:dyDescent="0.3">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2:27" ht="15.75" customHeight="1" x14ac:dyDescent="0.3">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2:27" ht="15.75" customHeight="1" x14ac:dyDescent="0.3">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2:27" ht="15.75" customHeight="1" x14ac:dyDescent="0.3">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2:27" ht="15.75" customHeight="1" x14ac:dyDescent="0.3">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2:27" ht="15.75" customHeight="1" x14ac:dyDescent="0.3">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2:27" ht="15.75" customHeight="1" x14ac:dyDescent="0.3">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2:27" ht="15.75" customHeight="1" x14ac:dyDescent="0.3">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2:27" ht="15.75" customHeight="1" x14ac:dyDescent="0.3">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2:27" ht="15.75" customHeight="1" x14ac:dyDescent="0.3">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2:27" ht="15.75" customHeight="1" x14ac:dyDescent="0.3">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2:27" ht="15.75" customHeight="1" x14ac:dyDescent="0.3">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2:27" ht="15.75" customHeight="1" x14ac:dyDescent="0.3">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2:27" ht="15.75" customHeight="1" x14ac:dyDescent="0.3">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2:27" ht="15.75" customHeight="1" x14ac:dyDescent="0.3">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2:27" ht="15.75" customHeight="1" x14ac:dyDescent="0.3">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2:27" ht="15.75" customHeight="1" x14ac:dyDescent="0.3">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2:27" ht="15.75" customHeight="1" x14ac:dyDescent="0.3">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2:27" ht="15.75" customHeight="1" x14ac:dyDescent="0.3">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2:27" ht="15.75" customHeight="1" x14ac:dyDescent="0.3">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2:27" ht="15.75" customHeight="1" x14ac:dyDescent="0.3">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2:27" ht="15.75" customHeight="1" x14ac:dyDescent="0.3">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2:27" ht="15.75" customHeight="1" x14ac:dyDescent="0.3">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2:27" ht="15.75" customHeight="1" x14ac:dyDescent="0.3">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2:27" ht="15.75" customHeight="1" x14ac:dyDescent="0.3">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2:27" ht="15.75" customHeight="1" x14ac:dyDescent="0.3">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2:27" ht="15.75" customHeight="1" x14ac:dyDescent="0.3">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2:27" ht="15.75" customHeight="1" x14ac:dyDescent="0.3">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2:27" ht="15.75" customHeight="1" x14ac:dyDescent="0.3">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2:27" ht="15.75" customHeight="1" x14ac:dyDescent="0.3">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2:27" ht="15.75" customHeight="1" x14ac:dyDescent="0.3">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2:27" ht="15.75" customHeight="1" x14ac:dyDescent="0.3">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2:27" ht="15.75" customHeight="1" x14ac:dyDescent="0.3">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2:27" ht="15.75" customHeight="1" x14ac:dyDescent="0.3">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2:27" ht="15.75" customHeight="1" x14ac:dyDescent="0.3">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2:27" ht="15.75" customHeight="1" x14ac:dyDescent="0.3">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2:27" ht="15.75" customHeight="1" x14ac:dyDescent="0.3">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2:27" ht="15.75" customHeight="1" x14ac:dyDescent="0.3">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2:27" ht="15.75" customHeight="1" x14ac:dyDescent="0.3">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2:27" ht="15.75" customHeight="1" x14ac:dyDescent="0.3">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2:27" ht="15.75" customHeight="1" x14ac:dyDescent="0.3">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2:27" ht="15.75" customHeight="1" x14ac:dyDescent="0.3">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2:27" ht="15.75" customHeight="1" x14ac:dyDescent="0.3">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2:27" ht="15.75" customHeight="1" x14ac:dyDescent="0.3">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2:27" ht="15.75" customHeight="1" x14ac:dyDescent="0.3">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2:27" ht="15.75" customHeight="1" x14ac:dyDescent="0.3">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2:27" ht="15.75" customHeight="1" x14ac:dyDescent="0.3">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2:27" ht="15.75" customHeight="1" x14ac:dyDescent="0.3">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2:27" ht="15.75" customHeight="1" x14ac:dyDescent="0.3">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2:27" ht="15.75" customHeight="1" x14ac:dyDescent="0.3">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2:27" ht="15.75" customHeight="1" x14ac:dyDescent="0.3">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2:27" ht="15.75" customHeight="1" x14ac:dyDescent="0.3">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2:27" ht="15.75" customHeight="1" x14ac:dyDescent="0.3">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2:27" ht="15.75" customHeight="1" x14ac:dyDescent="0.3">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2:27" ht="15.75" customHeight="1" x14ac:dyDescent="0.3">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2:27" ht="15.75" customHeight="1" x14ac:dyDescent="0.3">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2:27" ht="15.75" customHeight="1" x14ac:dyDescent="0.3">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2:27" ht="15.75" customHeight="1" x14ac:dyDescent="0.3">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2:27" ht="15.75" customHeight="1" x14ac:dyDescent="0.3">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2:27" ht="15.75" customHeight="1" x14ac:dyDescent="0.3">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2:27" ht="15.75" customHeight="1" x14ac:dyDescent="0.3">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2:27" ht="15.75" customHeight="1" x14ac:dyDescent="0.3">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2:27" ht="15.75" customHeight="1" x14ac:dyDescent="0.3">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2:27" ht="15.75" customHeight="1" x14ac:dyDescent="0.3">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2:27" ht="15.75" customHeight="1" x14ac:dyDescent="0.3">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2:27" ht="15.75" customHeight="1" x14ac:dyDescent="0.3">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2:27" ht="15.75" customHeight="1" x14ac:dyDescent="0.3">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2:27" ht="15.75" customHeight="1" x14ac:dyDescent="0.3">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2:27" ht="15.75" customHeight="1" x14ac:dyDescent="0.3">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2:27" ht="15.75" customHeight="1" x14ac:dyDescent="0.3">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2:27" ht="15.75" customHeight="1" x14ac:dyDescent="0.3">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2:27" ht="15.75" customHeight="1" x14ac:dyDescent="0.3">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2:27" ht="15.75" customHeight="1" x14ac:dyDescent="0.3">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2:27" ht="15.75" customHeight="1" x14ac:dyDescent="0.3">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2:27" ht="15.75" customHeight="1" x14ac:dyDescent="0.3">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2:27" ht="15.75" customHeight="1" x14ac:dyDescent="0.3">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2:27" ht="15.75" customHeight="1" x14ac:dyDescent="0.3">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2:27" ht="15.75" customHeight="1" x14ac:dyDescent="0.3">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2:27" ht="15.75" customHeight="1" x14ac:dyDescent="0.3">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2:27" ht="15.75" customHeight="1" x14ac:dyDescent="0.3">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2:27" ht="15.75" customHeight="1" x14ac:dyDescent="0.3">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2:27" ht="15.75" customHeight="1" x14ac:dyDescent="0.3">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2:27" ht="15.75" customHeight="1" x14ac:dyDescent="0.3">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2:27" ht="15.75" customHeight="1" x14ac:dyDescent="0.3">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2:27" ht="15.75" customHeight="1" x14ac:dyDescent="0.3">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2:27" ht="15.75" customHeight="1" x14ac:dyDescent="0.3">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2:27" ht="15.75" customHeight="1" x14ac:dyDescent="0.3">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2:27" ht="15.75" customHeight="1" x14ac:dyDescent="0.3">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2:27" ht="15.75" customHeight="1" x14ac:dyDescent="0.3">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2:27" ht="15.75" customHeight="1" x14ac:dyDescent="0.3">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2:27" ht="15.75" customHeight="1" x14ac:dyDescent="0.3">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2:27" ht="15.75" customHeight="1" x14ac:dyDescent="0.3">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2:27" ht="15.75" customHeight="1" x14ac:dyDescent="0.3">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2:27" ht="15.75" customHeight="1" x14ac:dyDescent="0.3">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2:27" ht="15.75" customHeight="1" x14ac:dyDescent="0.3">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2:27" ht="15.75" customHeight="1" x14ac:dyDescent="0.3">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2:27" ht="15.75" customHeight="1" x14ac:dyDescent="0.3">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2:27" ht="15.75" customHeight="1" x14ac:dyDescent="0.3">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2:27" ht="15.75" customHeight="1" x14ac:dyDescent="0.3">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2:27" ht="15.75" customHeight="1" x14ac:dyDescent="0.3">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2:27" ht="15.75" customHeight="1" x14ac:dyDescent="0.3">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2:27" ht="15.75" customHeight="1" x14ac:dyDescent="0.3">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2:27" ht="15.75" customHeight="1" x14ac:dyDescent="0.3">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2:27" ht="15.75" customHeight="1" x14ac:dyDescent="0.3">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2:27" ht="15.75" customHeight="1" x14ac:dyDescent="0.3">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2:27" ht="15.75" customHeight="1" x14ac:dyDescent="0.3">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2:27" ht="15.75" customHeight="1" x14ac:dyDescent="0.3">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2:27" ht="15.75" customHeight="1" x14ac:dyDescent="0.3">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2:27" ht="15.75" customHeight="1" x14ac:dyDescent="0.3">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2:27" ht="15.75" customHeight="1" x14ac:dyDescent="0.3">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2:27" ht="15.75" customHeight="1" x14ac:dyDescent="0.3">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2:27" ht="15.75" customHeight="1" x14ac:dyDescent="0.3">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2:27" ht="15.75" customHeight="1" x14ac:dyDescent="0.3">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2:27" ht="15.75" customHeight="1" x14ac:dyDescent="0.3">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2:27" ht="15.75" customHeight="1" x14ac:dyDescent="0.3">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2:27" ht="15.75" customHeight="1" x14ac:dyDescent="0.3">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2:27" ht="15.75" customHeight="1" x14ac:dyDescent="0.3">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2:27" ht="15.75" customHeight="1" x14ac:dyDescent="0.3">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2:27" ht="15.75" customHeight="1" x14ac:dyDescent="0.3">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2:27" ht="15.75" customHeight="1" x14ac:dyDescent="0.3">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2:27" ht="15.75" customHeight="1" x14ac:dyDescent="0.3">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2:27" ht="15.75" customHeight="1" x14ac:dyDescent="0.3">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2:27" ht="15.75" customHeight="1" x14ac:dyDescent="0.3">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2:27" ht="15.75" customHeight="1" x14ac:dyDescent="0.3">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2:27" ht="15.75" customHeight="1" x14ac:dyDescent="0.3">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2:27" ht="15.75" customHeight="1" x14ac:dyDescent="0.3">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2:27" ht="15.75" customHeight="1" x14ac:dyDescent="0.3">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2:27" ht="15.75" customHeight="1" x14ac:dyDescent="0.3">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2:27" ht="15.75" customHeight="1" x14ac:dyDescent="0.3">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2:27" ht="15.75" customHeight="1" x14ac:dyDescent="0.3">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2:27" ht="15.75" customHeight="1" x14ac:dyDescent="0.3">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2:27" ht="15.75" customHeight="1" x14ac:dyDescent="0.3">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2:27" ht="15.75" customHeight="1" x14ac:dyDescent="0.3">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2:27" ht="15.75" customHeight="1" x14ac:dyDescent="0.3">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2:27" ht="15.75" customHeight="1" x14ac:dyDescent="0.3">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2:27" ht="15.75" customHeight="1" x14ac:dyDescent="0.3">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2:27" ht="15.75" customHeight="1" x14ac:dyDescent="0.3">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2:27" ht="15.75" customHeight="1" x14ac:dyDescent="0.3">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2:27" ht="15.75" customHeight="1" x14ac:dyDescent="0.3">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2:27" ht="15.75" customHeight="1" x14ac:dyDescent="0.3">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2:27" ht="15.75" customHeight="1" x14ac:dyDescent="0.3">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2:27" ht="15.75" customHeight="1" x14ac:dyDescent="0.3">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2:27" ht="15.75" customHeight="1" x14ac:dyDescent="0.3">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2:27" ht="15.75" customHeight="1" x14ac:dyDescent="0.3">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2:27" ht="15.75" customHeight="1" x14ac:dyDescent="0.3">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2:27" ht="15.75" customHeight="1" x14ac:dyDescent="0.3">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2:27" ht="15.75" customHeight="1" x14ac:dyDescent="0.3">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2:27" ht="15.75" customHeight="1" x14ac:dyDescent="0.3">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2:27" ht="15.75" customHeight="1" x14ac:dyDescent="0.3">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2:27" ht="15.75" customHeight="1" x14ac:dyDescent="0.3">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2:27" ht="15.75" customHeight="1" x14ac:dyDescent="0.3">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2:27" ht="15.75" customHeight="1" x14ac:dyDescent="0.3">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2:27" ht="15.75" customHeight="1" x14ac:dyDescent="0.3">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2:27" ht="15.75" customHeight="1" x14ac:dyDescent="0.3">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2:27" ht="15.75" customHeight="1" x14ac:dyDescent="0.3">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2:27" ht="15.75" customHeight="1" x14ac:dyDescent="0.3">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2:27" ht="15.75" customHeight="1" x14ac:dyDescent="0.3">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2:27" ht="15.75" customHeight="1" x14ac:dyDescent="0.3">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2:27" ht="15.75" customHeight="1" x14ac:dyDescent="0.3">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2:27" ht="15.75" customHeight="1" x14ac:dyDescent="0.3">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2:27" ht="15.75" customHeight="1" x14ac:dyDescent="0.3">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2:27" ht="15.75" customHeight="1" x14ac:dyDescent="0.3">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2:27" ht="15.75" customHeight="1" x14ac:dyDescent="0.3">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2:27" ht="15.75" customHeight="1" x14ac:dyDescent="0.3">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2:27" ht="15.75" customHeight="1" x14ac:dyDescent="0.3">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2:27" ht="15.75" customHeight="1" x14ac:dyDescent="0.3">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2:27" ht="15.75" customHeight="1" x14ac:dyDescent="0.3">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2:27" ht="15.75" customHeight="1" x14ac:dyDescent="0.3">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2:27" ht="15.75" customHeight="1" x14ac:dyDescent="0.3">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2:27" ht="15.75" customHeight="1" x14ac:dyDescent="0.3">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2:27" ht="15.75" customHeight="1" x14ac:dyDescent="0.3">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2:27" ht="15.75" customHeight="1" x14ac:dyDescent="0.3">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2:27" ht="15.75" customHeight="1" x14ac:dyDescent="0.3">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2:27" ht="15.75" customHeight="1" x14ac:dyDescent="0.3">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2:27" ht="15.75" customHeight="1" x14ac:dyDescent="0.3">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2:27" ht="15.75" customHeight="1" x14ac:dyDescent="0.3">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2:27" ht="15.75" customHeight="1" x14ac:dyDescent="0.3">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2:27" ht="15.75" customHeight="1" x14ac:dyDescent="0.3">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2:27" ht="15.75" customHeight="1" x14ac:dyDescent="0.3">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2:27" ht="15.75" customHeight="1" x14ac:dyDescent="0.3">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2:27" ht="15.75" customHeight="1" x14ac:dyDescent="0.3">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2:27" ht="15.75" customHeight="1" x14ac:dyDescent="0.3">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2:27" ht="15.75" customHeight="1" x14ac:dyDescent="0.3">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2:27" ht="15.75" customHeight="1" x14ac:dyDescent="0.3">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2:27" ht="15.75" customHeight="1" x14ac:dyDescent="0.3">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2:27" ht="15.75" customHeight="1" x14ac:dyDescent="0.3">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2:27" ht="15.75" customHeight="1" x14ac:dyDescent="0.3">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2:27" ht="15.75" customHeight="1" x14ac:dyDescent="0.3">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2:27" ht="15.75" customHeight="1" x14ac:dyDescent="0.3">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2:27" ht="15.75" customHeight="1" x14ac:dyDescent="0.3">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2:27" ht="15.75" customHeight="1" x14ac:dyDescent="0.3">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2:27" ht="15.75" customHeight="1" x14ac:dyDescent="0.3">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2:27" ht="15.75" customHeight="1" x14ac:dyDescent="0.3">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2:27" ht="15.75" customHeight="1" x14ac:dyDescent="0.3">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2:27" ht="15.75" customHeight="1" x14ac:dyDescent="0.3">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2:27" ht="15.75" customHeight="1" x14ac:dyDescent="0.3">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2:27" ht="15.75" customHeight="1" x14ac:dyDescent="0.3">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2:27" ht="15.75" customHeight="1" x14ac:dyDescent="0.3">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2:27" ht="15.75" customHeight="1" x14ac:dyDescent="0.3">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2:27" ht="15.75" customHeight="1" x14ac:dyDescent="0.3">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2:27" ht="15.75" customHeight="1" x14ac:dyDescent="0.3">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2:27" ht="15.75" customHeight="1" x14ac:dyDescent="0.3">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2:27" ht="15.75" customHeight="1" x14ac:dyDescent="0.3">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2:27" ht="15.75" customHeight="1" x14ac:dyDescent="0.3">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2:27" ht="15.75" customHeight="1" x14ac:dyDescent="0.3">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2:27" ht="15.75" customHeight="1" x14ac:dyDescent="0.3">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2:27" ht="15.75" customHeight="1" x14ac:dyDescent="0.3">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2:27" ht="15.75" customHeight="1" x14ac:dyDescent="0.3">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2:27" ht="15.75" customHeight="1" x14ac:dyDescent="0.3">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2:27" ht="15.75" customHeight="1" x14ac:dyDescent="0.3">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2:27" ht="15.75" customHeight="1" x14ac:dyDescent="0.3">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2:27" ht="15.75" customHeight="1" x14ac:dyDescent="0.3">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2:27" ht="15.75" customHeight="1" x14ac:dyDescent="0.3">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2:27" ht="15.75" customHeight="1" x14ac:dyDescent="0.3">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2:27" ht="15.75" customHeight="1" x14ac:dyDescent="0.3">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2:27" ht="15.75" customHeight="1" x14ac:dyDescent="0.3">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2:27" ht="15.75" customHeight="1" x14ac:dyDescent="0.3">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2:27" ht="15.75" customHeight="1" x14ac:dyDescent="0.3">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2:27" ht="15.75" customHeight="1" x14ac:dyDescent="0.3">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2:27" ht="15.75" customHeight="1" x14ac:dyDescent="0.3">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2:27" ht="15.75" customHeight="1" x14ac:dyDescent="0.3">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2:27" ht="15.75" customHeight="1" x14ac:dyDescent="0.3">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2:27" ht="15.75" customHeight="1" x14ac:dyDescent="0.3">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2:27" ht="15.75" customHeight="1" x14ac:dyDescent="0.3">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2:27" ht="15.75" customHeight="1" x14ac:dyDescent="0.3">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2:27" ht="15.75" customHeight="1" x14ac:dyDescent="0.3">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2:27" ht="15.75" customHeight="1" x14ac:dyDescent="0.3">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2:27" ht="15.75" customHeight="1" x14ac:dyDescent="0.3">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2:27" ht="15.75" customHeight="1" x14ac:dyDescent="0.3">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2:27" ht="15.75" customHeight="1" x14ac:dyDescent="0.3">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2:27" ht="15.75" customHeight="1" x14ac:dyDescent="0.3">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2:27" ht="15.75" customHeight="1" x14ac:dyDescent="0.3">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2:27" ht="15.75" customHeight="1" x14ac:dyDescent="0.3">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2:27" ht="15.75" customHeight="1" x14ac:dyDescent="0.3">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2:27" ht="15.75" customHeight="1" x14ac:dyDescent="0.3">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2:27" ht="15.75" customHeight="1" x14ac:dyDescent="0.3">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2:27" ht="15.75" customHeight="1" x14ac:dyDescent="0.3">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2:27" ht="15.75" customHeight="1" x14ac:dyDescent="0.3">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2:27" ht="15.75" customHeight="1" x14ac:dyDescent="0.3">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2:27" ht="15.75" customHeight="1" x14ac:dyDescent="0.3">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2:27" ht="15.75" customHeight="1" x14ac:dyDescent="0.3">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2:27" ht="15.75" customHeight="1" x14ac:dyDescent="0.3">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2:27" ht="15.75" customHeight="1" x14ac:dyDescent="0.3">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2:27" ht="15.75" customHeight="1" x14ac:dyDescent="0.3">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2:27" ht="15.75" customHeight="1" x14ac:dyDescent="0.3">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2:27" ht="15.75" customHeight="1" x14ac:dyDescent="0.3">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2:27" ht="15.75" customHeight="1" x14ac:dyDescent="0.3">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2:27" ht="15.75" customHeight="1" x14ac:dyDescent="0.3">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2:27" ht="15.75" customHeight="1" x14ac:dyDescent="0.3">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2:27" ht="15.75" customHeight="1" x14ac:dyDescent="0.3">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2:27" ht="15.75" customHeight="1" x14ac:dyDescent="0.3">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2:27" ht="15.75" customHeight="1" x14ac:dyDescent="0.3">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2:27" ht="15.75" customHeight="1" x14ac:dyDescent="0.3">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2:27" ht="15.75" customHeight="1" x14ac:dyDescent="0.3">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2:27" ht="15.75" customHeight="1" x14ac:dyDescent="0.3">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2:27" ht="15.75" customHeight="1" x14ac:dyDescent="0.3">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2:27" ht="15.75" customHeight="1" x14ac:dyDescent="0.3">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2:27" ht="15.75" customHeight="1" x14ac:dyDescent="0.3">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2:27" ht="15.75" customHeight="1" x14ac:dyDescent="0.3">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2:27" ht="15.75" customHeight="1" x14ac:dyDescent="0.3">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2:27" ht="15.75" customHeight="1" x14ac:dyDescent="0.3">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2:27" ht="15.75" customHeight="1" x14ac:dyDescent="0.3">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2:27" ht="15.75" customHeight="1" x14ac:dyDescent="0.3">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2:27" ht="15.75" customHeight="1" x14ac:dyDescent="0.3">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2:27" ht="15.75" customHeight="1" x14ac:dyDescent="0.3">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2:27" ht="15.75" customHeight="1" x14ac:dyDescent="0.3">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2:27" ht="15.75" customHeight="1" x14ac:dyDescent="0.3">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2:27" ht="15.75" customHeight="1" x14ac:dyDescent="0.3">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2:27" ht="15.75" customHeight="1" x14ac:dyDescent="0.3">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2:27" ht="15.75" customHeight="1" x14ac:dyDescent="0.3">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2:27" ht="15.75" customHeight="1" x14ac:dyDescent="0.3">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2:27" ht="15.75" customHeight="1" x14ac:dyDescent="0.3">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2:27" ht="15.75" customHeight="1" x14ac:dyDescent="0.3">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2:27" ht="15.75" customHeight="1" x14ac:dyDescent="0.3">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2:27" ht="15.75" customHeight="1" x14ac:dyDescent="0.3">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2:27" ht="15.75" customHeight="1" x14ac:dyDescent="0.3">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2:27" ht="15.75" customHeight="1" x14ac:dyDescent="0.3">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2:27" ht="15.75" customHeight="1" x14ac:dyDescent="0.3">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2:27" ht="15.75" customHeight="1" x14ac:dyDescent="0.3">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2:27" ht="15.75" customHeight="1" x14ac:dyDescent="0.3">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2:27" ht="15.75" customHeight="1" x14ac:dyDescent="0.3">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2:27" ht="15.75" customHeight="1" x14ac:dyDescent="0.3">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2:27" ht="15.75" customHeight="1" x14ac:dyDescent="0.3">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2:27" ht="15.75" customHeight="1" x14ac:dyDescent="0.3">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2:27" ht="15.75" customHeight="1" x14ac:dyDescent="0.3">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2:27" ht="15.75" customHeight="1" x14ac:dyDescent="0.3">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2:27" ht="15.75" customHeight="1" x14ac:dyDescent="0.3">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2:27" ht="15.75" customHeight="1" x14ac:dyDescent="0.3">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2:27" ht="15.75" customHeight="1" x14ac:dyDescent="0.3">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2:27" ht="15.75" customHeight="1" x14ac:dyDescent="0.3">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2:27" ht="15.75" customHeight="1" x14ac:dyDescent="0.3">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2:27" ht="15.75" customHeight="1" x14ac:dyDescent="0.3">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2:27" ht="15.75" customHeight="1" x14ac:dyDescent="0.3">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2:27" ht="15.75" customHeight="1" x14ac:dyDescent="0.3">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2:27" ht="15.75" customHeight="1" x14ac:dyDescent="0.3">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2:27" ht="15.75" customHeight="1" x14ac:dyDescent="0.3">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2:27" ht="15.75" customHeight="1" x14ac:dyDescent="0.3">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2:27" ht="15.75" customHeight="1" x14ac:dyDescent="0.3">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2:27" ht="15.75" customHeight="1" x14ac:dyDescent="0.3">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2:27" ht="15.75" customHeight="1" x14ac:dyDescent="0.3">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2:27" ht="15.75" customHeight="1" x14ac:dyDescent="0.3">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2:27" ht="15.75" customHeight="1" x14ac:dyDescent="0.3">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2:27" ht="15.75" customHeight="1" x14ac:dyDescent="0.3">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2:27" ht="15.75" customHeight="1" x14ac:dyDescent="0.3">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2:27" ht="15.75" customHeight="1" x14ac:dyDescent="0.3">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2:27" ht="15.75" customHeight="1" x14ac:dyDescent="0.3">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2:27" ht="15.75" customHeight="1" x14ac:dyDescent="0.3">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2:27" ht="15.75" customHeight="1" x14ac:dyDescent="0.3">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2:27" ht="15.75" customHeight="1" x14ac:dyDescent="0.3">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2:27" ht="15.75" customHeight="1" x14ac:dyDescent="0.3">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2:27" ht="15.75" customHeight="1" x14ac:dyDescent="0.3">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2:27" ht="15.75" customHeight="1" x14ac:dyDescent="0.3">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2:27" ht="15.75" customHeight="1" x14ac:dyDescent="0.3">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2:27" ht="15.75" customHeight="1" x14ac:dyDescent="0.3">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2:27" ht="15.75" customHeight="1" x14ac:dyDescent="0.3">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2:27" ht="15.75" customHeight="1" x14ac:dyDescent="0.3">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2:27" ht="15.75" customHeight="1" x14ac:dyDescent="0.3">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2:27" ht="15.75" customHeight="1" x14ac:dyDescent="0.3">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2:27" ht="15.75" customHeight="1" x14ac:dyDescent="0.3">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2:27" ht="15.75" customHeight="1" x14ac:dyDescent="0.3">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2:27" ht="15.75" customHeight="1" x14ac:dyDescent="0.3">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2:27" ht="15.75" customHeight="1" x14ac:dyDescent="0.3">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2:27" ht="15.75" customHeight="1" x14ac:dyDescent="0.3">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2:27" ht="15.75" customHeight="1" x14ac:dyDescent="0.3">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2:27" ht="15.75" customHeight="1" x14ac:dyDescent="0.3">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2:27" ht="15.75" customHeight="1" x14ac:dyDescent="0.3">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2:27" ht="15.75" customHeight="1" x14ac:dyDescent="0.3">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2:27" ht="15.75" customHeight="1" x14ac:dyDescent="0.3">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2:27" ht="15.75" customHeight="1" x14ac:dyDescent="0.3">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2:27" ht="15.75" customHeight="1" x14ac:dyDescent="0.3">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2:27" ht="15.75" customHeight="1" x14ac:dyDescent="0.3">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2:27" ht="15.75" customHeight="1" x14ac:dyDescent="0.3">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2:27" ht="15.75" customHeight="1" x14ac:dyDescent="0.3">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2:27" ht="15.75" customHeight="1" x14ac:dyDescent="0.3">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2:27" ht="15.75" customHeight="1" x14ac:dyDescent="0.3">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2:27" ht="15.75" customHeight="1" x14ac:dyDescent="0.3">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2:27" ht="15.75" customHeight="1" x14ac:dyDescent="0.3">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2:27" ht="15.75" customHeight="1" x14ac:dyDescent="0.3">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2:27" ht="15.75" customHeight="1" x14ac:dyDescent="0.3">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2:27" ht="15.75" customHeight="1" x14ac:dyDescent="0.3">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2:27" ht="15.75" customHeight="1" x14ac:dyDescent="0.3">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2:27" ht="15.75" customHeight="1" x14ac:dyDescent="0.3">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2:27" ht="15.75" customHeight="1" x14ac:dyDescent="0.3">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2:27" ht="15.75" customHeight="1" x14ac:dyDescent="0.3">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2:27" ht="15.75" customHeight="1" x14ac:dyDescent="0.3">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2:27" ht="15.75" customHeight="1" x14ac:dyDescent="0.3">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2:27" ht="15.75" customHeight="1" x14ac:dyDescent="0.3">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2:27" ht="15.75" customHeight="1" x14ac:dyDescent="0.3">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2:27" ht="15.75" customHeight="1" x14ac:dyDescent="0.3">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sheetData>
  <mergeCells count="113">
    <mergeCell ref="B55:Z55"/>
    <mergeCell ref="B54:C54"/>
    <mergeCell ref="F54:Z54"/>
    <mergeCell ref="B50:C50"/>
    <mergeCell ref="F50:Z50"/>
    <mergeCell ref="B51:C51"/>
    <mergeCell ref="E51:E53"/>
    <mergeCell ref="F51:Z53"/>
    <mergeCell ref="B52:C52"/>
    <mergeCell ref="B53:C53"/>
    <mergeCell ref="B46:C46"/>
    <mergeCell ref="F46:Z46"/>
    <mergeCell ref="B47:C47"/>
    <mergeCell ref="E47:E49"/>
    <mergeCell ref="F47:Z49"/>
    <mergeCell ref="B48:C48"/>
    <mergeCell ref="B49:C49"/>
    <mergeCell ref="B42:C42"/>
    <mergeCell ref="F42:Z42"/>
    <mergeCell ref="B43:C43"/>
    <mergeCell ref="E43:E45"/>
    <mergeCell ref="F43:Z45"/>
    <mergeCell ref="B44:C44"/>
    <mergeCell ref="B45:C45"/>
    <mergeCell ref="B37:Z37"/>
    <mergeCell ref="B38:E38"/>
    <mergeCell ref="B39:C39"/>
    <mergeCell ref="E39:E41"/>
    <mergeCell ref="F39:Z41"/>
    <mergeCell ref="B40:C40"/>
    <mergeCell ref="B41:C41"/>
    <mergeCell ref="C35:E35"/>
    <mergeCell ref="B25:Z25"/>
    <mergeCell ref="B26:B27"/>
    <mergeCell ref="C26:C27"/>
    <mergeCell ref="D26:D27"/>
    <mergeCell ref="E26:E27"/>
    <mergeCell ref="F26:Q26"/>
    <mergeCell ref="R26:R27"/>
    <mergeCell ref="S26:S27"/>
    <mergeCell ref="V22:W23"/>
    <mergeCell ref="X22:Z23"/>
    <mergeCell ref="B22:B23"/>
    <mergeCell ref="C22:C23"/>
    <mergeCell ref="D22:D23"/>
    <mergeCell ref="E22:E23"/>
    <mergeCell ref="F22:F23"/>
    <mergeCell ref="T22:U23"/>
    <mergeCell ref="T26:Z34"/>
    <mergeCell ref="B28:B30"/>
    <mergeCell ref="C30:E30"/>
    <mergeCell ref="B31:B34"/>
    <mergeCell ref="C34:E34"/>
    <mergeCell ref="V18:W19"/>
    <mergeCell ref="X18:Z19"/>
    <mergeCell ref="B20:B21"/>
    <mergeCell ref="C20:C21"/>
    <mergeCell ref="D20:D21"/>
    <mergeCell ref="E20:E21"/>
    <mergeCell ref="F20:F21"/>
    <mergeCell ref="T20:U21"/>
    <mergeCell ref="V20:W21"/>
    <mergeCell ref="X20:Z21"/>
    <mergeCell ref="B18:B19"/>
    <mergeCell ref="C18:C19"/>
    <mergeCell ref="D18:D19"/>
    <mergeCell ref="E18:E19"/>
    <mergeCell ref="F18:F19"/>
    <mergeCell ref="T18:U19"/>
    <mergeCell ref="B13:C13"/>
    <mergeCell ref="D13:N13"/>
    <mergeCell ref="O13:R13"/>
    <mergeCell ref="S13:Z13"/>
    <mergeCell ref="B15:Z15"/>
    <mergeCell ref="B16:B17"/>
    <mergeCell ref="C16:C17"/>
    <mergeCell ref="D16:D17"/>
    <mergeCell ref="E16:E17"/>
    <mergeCell ref="F16:F17"/>
    <mergeCell ref="G16:S16"/>
    <mergeCell ref="T16:U17"/>
    <mergeCell ref="V16:W17"/>
    <mergeCell ref="X16:Z17"/>
    <mergeCell ref="U11:W11"/>
    <mergeCell ref="Y11:Z11"/>
    <mergeCell ref="K12:L12"/>
    <mergeCell ref="M12:N12"/>
    <mergeCell ref="O12:Q12"/>
    <mergeCell ref="R12:Z12"/>
    <mergeCell ref="B8:C8"/>
    <mergeCell ref="D8:Z8"/>
    <mergeCell ref="B10:C10"/>
    <mergeCell ref="D10:Z10"/>
    <mergeCell ref="B11:C12"/>
    <mergeCell ref="K11:L11"/>
    <mergeCell ref="M11:N11"/>
    <mergeCell ref="O11:Q11"/>
    <mergeCell ref="R11:T11"/>
    <mergeCell ref="D11:I12"/>
    <mergeCell ref="X5:Z5"/>
    <mergeCell ref="B7:C7"/>
    <mergeCell ref="D7:E7"/>
    <mergeCell ref="F7:Z7"/>
    <mergeCell ref="B2:C5"/>
    <mergeCell ref="D2:U2"/>
    <mergeCell ref="V2:W2"/>
    <mergeCell ref="X2:Z2"/>
    <mergeCell ref="D3:U5"/>
    <mergeCell ref="V3:W3"/>
    <mergeCell ref="X3:Z3"/>
    <mergeCell ref="V4:W4"/>
    <mergeCell ref="X4:Z4"/>
    <mergeCell ref="V5:W5"/>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sheetPr>
  <dimension ref="B2:AA974"/>
  <sheetViews>
    <sheetView showGridLines="0" zoomScale="60" zoomScaleNormal="60" workbookViewId="0">
      <selection activeCell="X2" sqref="X2:Z2"/>
    </sheetView>
  </sheetViews>
  <sheetFormatPr baseColWidth="10" defaultColWidth="14.44140625" defaultRowHeight="14.4" x14ac:dyDescent="0.3"/>
  <cols>
    <col min="1" max="1" width="14.109375" customWidth="1"/>
    <col min="2" max="2" width="9.44140625" customWidth="1"/>
    <col min="3" max="3" width="62.5546875" customWidth="1"/>
    <col min="4" max="4" width="33.33203125" customWidth="1"/>
    <col min="5" max="5" width="35.5546875" customWidth="1"/>
    <col min="6" max="21" width="23.6640625" customWidth="1"/>
    <col min="22" max="22" width="15.44140625" customWidth="1"/>
    <col min="23" max="23" width="17.5546875" customWidth="1"/>
    <col min="24" max="24" width="16.6640625" customWidth="1"/>
    <col min="25" max="25" width="19.6640625" customWidth="1"/>
    <col min="26" max="26" width="10.6640625" customWidth="1"/>
  </cols>
  <sheetData>
    <row r="2" spans="2:27" ht="34.5" customHeight="1" x14ac:dyDescent="0.3">
      <c r="B2" s="680"/>
      <c r="C2" s="390"/>
      <c r="D2" s="681" t="s">
        <v>111</v>
      </c>
      <c r="E2" s="681"/>
      <c r="F2" s="681"/>
      <c r="G2" s="681"/>
      <c r="H2" s="681"/>
      <c r="I2" s="681"/>
      <c r="J2" s="681"/>
      <c r="K2" s="681"/>
      <c r="L2" s="681"/>
      <c r="M2" s="681"/>
      <c r="N2" s="681"/>
      <c r="O2" s="681"/>
      <c r="P2" s="681"/>
      <c r="Q2" s="681"/>
      <c r="R2" s="681"/>
      <c r="S2" s="681"/>
      <c r="T2" s="681"/>
      <c r="U2" s="681"/>
      <c r="V2" s="387" t="s">
        <v>2</v>
      </c>
      <c r="W2" s="388"/>
      <c r="X2" s="394" t="s">
        <v>168</v>
      </c>
      <c r="Y2" s="390"/>
      <c r="Z2" s="390"/>
      <c r="AA2" s="1"/>
    </row>
    <row r="3" spans="2:27" ht="34.5" customHeight="1" x14ac:dyDescent="0.3">
      <c r="B3" s="390"/>
      <c r="C3" s="390"/>
      <c r="D3" s="682" t="s">
        <v>165</v>
      </c>
      <c r="E3" s="682"/>
      <c r="F3" s="682"/>
      <c r="G3" s="682"/>
      <c r="H3" s="682"/>
      <c r="I3" s="682"/>
      <c r="J3" s="682"/>
      <c r="K3" s="682"/>
      <c r="L3" s="682"/>
      <c r="M3" s="682"/>
      <c r="N3" s="682"/>
      <c r="O3" s="682"/>
      <c r="P3" s="682"/>
      <c r="Q3" s="682"/>
      <c r="R3" s="682"/>
      <c r="S3" s="682"/>
      <c r="T3" s="682"/>
      <c r="U3" s="682"/>
      <c r="V3" s="387" t="s">
        <v>5</v>
      </c>
      <c r="W3" s="388"/>
      <c r="X3" s="394">
        <v>2</v>
      </c>
      <c r="Y3" s="390"/>
      <c r="Z3" s="390"/>
      <c r="AA3" s="1"/>
    </row>
    <row r="4" spans="2:27" ht="34.5" customHeight="1" x14ac:dyDescent="0.3">
      <c r="B4" s="390"/>
      <c r="C4" s="390"/>
      <c r="D4" s="682"/>
      <c r="E4" s="682"/>
      <c r="F4" s="682"/>
      <c r="G4" s="682"/>
      <c r="H4" s="682"/>
      <c r="I4" s="682"/>
      <c r="J4" s="682"/>
      <c r="K4" s="682"/>
      <c r="L4" s="682"/>
      <c r="M4" s="682"/>
      <c r="N4" s="682"/>
      <c r="O4" s="682"/>
      <c r="P4" s="682"/>
      <c r="Q4" s="682"/>
      <c r="R4" s="682"/>
      <c r="S4" s="682"/>
      <c r="T4" s="682"/>
      <c r="U4" s="682"/>
      <c r="V4" s="387" t="s">
        <v>6</v>
      </c>
      <c r="W4" s="388"/>
      <c r="X4" s="444">
        <v>46169</v>
      </c>
      <c r="Y4" s="390"/>
      <c r="Z4" s="390"/>
      <c r="AA4" s="1"/>
    </row>
    <row r="5" spans="2:27" ht="34.5" customHeight="1" x14ac:dyDescent="0.3">
      <c r="B5" s="390"/>
      <c r="C5" s="390"/>
      <c r="D5" s="682"/>
      <c r="E5" s="682"/>
      <c r="F5" s="682"/>
      <c r="G5" s="682"/>
      <c r="H5" s="682"/>
      <c r="I5" s="682"/>
      <c r="J5" s="682"/>
      <c r="K5" s="682"/>
      <c r="L5" s="682"/>
      <c r="M5" s="682"/>
      <c r="N5" s="682"/>
      <c r="O5" s="682"/>
      <c r="P5" s="682"/>
      <c r="Q5" s="682"/>
      <c r="R5" s="682"/>
      <c r="S5" s="682"/>
      <c r="T5" s="682"/>
      <c r="U5" s="682"/>
      <c r="V5" s="387" t="s">
        <v>8</v>
      </c>
      <c r="W5" s="388"/>
      <c r="X5" s="389" t="s">
        <v>166</v>
      </c>
      <c r="Y5" s="390"/>
      <c r="Z5" s="390"/>
      <c r="AA5" s="1"/>
    </row>
    <row r="6" spans="2:27" ht="14.25" customHeight="1" thickBot="1" x14ac:dyDescent="0.35">
      <c r="B6" s="42"/>
      <c r="C6" s="42"/>
      <c r="D6" s="42"/>
      <c r="E6" s="42"/>
      <c r="F6" s="42"/>
      <c r="G6" s="42"/>
      <c r="H6" s="42"/>
      <c r="I6" s="42"/>
      <c r="J6" s="42"/>
      <c r="K6" s="42"/>
      <c r="L6" s="42"/>
      <c r="M6" s="42"/>
      <c r="N6" s="42"/>
      <c r="O6" s="42"/>
      <c r="P6" s="42"/>
      <c r="Q6" s="42"/>
      <c r="R6" s="42"/>
      <c r="S6" s="42"/>
      <c r="T6" s="42"/>
      <c r="U6" s="42"/>
      <c r="V6" s="42"/>
      <c r="W6" s="42"/>
      <c r="X6" s="42"/>
      <c r="Y6" s="42"/>
      <c r="Z6" s="42"/>
      <c r="AA6" s="1"/>
    </row>
    <row r="7" spans="2:27" ht="39.75" customHeight="1" thickBot="1" x14ac:dyDescent="0.35">
      <c r="B7" s="374" t="s">
        <v>12</v>
      </c>
      <c r="C7" s="305"/>
      <c r="D7" s="375"/>
      <c r="E7" s="322"/>
      <c r="F7" s="551"/>
      <c r="G7" s="336"/>
      <c r="H7" s="336"/>
      <c r="I7" s="336"/>
      <c r="J7" s="336"/>
      <c r="K7" s="336"/>
      <c r="L7" s="336"/>
      <c r="M7" s="336"/>
      <c r="N7" s="336"/>
      <c r="O7" s="336"/>
      <c r="P7" s="336"/>
      <c r="Q7" s="336"/>
      <c r="R7" s="336"/>
      <c r="S7" s="336"/>
      <c r="T7" s="336"/>
      <c r="U7" s="336"/>
      <c r="V7" s="336"/>
      <c r="W7" s="336"/>
      <c r="X7" s="336"/>
      <c r="Y7" s="336"/>
      <c r="Z7" s="458"/>
      <c r="AA7" s="1"/>
    </row>
    <row r="8" spans="2:27" ht="39.75" customHeight="1" thickBot="1" x14ac:dyDescent="0.35">
      <c r="B8" s="374" t="s">
        <v>13</v>
      </c>
      <c r="C8" s="305"/>
      <c r="D8" s="321"/>
      <c r="E8" s="322"/>
      <c r="F8" s="322"/>
      <c r="G8" s="322"/>
      <c r="H8" s="322"/>
      <c r="I8" s="322"/>
      <c r="J8" s="322"/>
      <c r="K8" s="322"/>
      <c r="L8" s="322"/>
      <c r="M8" s="322"/>
      <c r="N8" s="322"/>
      <c r="O8" s="322"/>
      <c r="P8" s="322"/>
      <c r="Q8" s="322"/>
      <c r="R8" s="322"/>
      <c r="S8" s="322"/>
      <c r="T8" s="322"/>
      <c r="U8" s="322"/>
      <c r="V8" s="322"/>
      <c r="W8" s="322"/>
      <c r="X8" s="322"/>
      <c r="Y8" s="322"/>
      <c r="Z8" s="323"/>
      <c r="AA8" s="1"/>
    </row>
    <row r="9" spans="2:27" ht="21.6" thickBot="1" x14ac:dyDescent="0.35">
      <c r="B9" s="42"/>
      <c r="C9" s="42"/>
      <c r="D9" s="42"/>
      <c r="E9" s="42"/>
      <c r="F9" s="42"/>
      <c r="G9" s="42"/>
      <c r="H9" s="42"/>
      <c r="I9" s="42"/>
      <c r="J9" s="42"/>
      <c r="K9" s="42"/>
      <c r="L9" s="42"/>
      <c r="M9" s="42"/>
      <c r="N9" s="42"/>
      <c r="O9" s="42"/>
      <c r="P9" s="42"/>
      <c r="Q9" s="42"/>
      <c r="R9" s="42"/>
      <c r="S9" s="42"/>
      <c r="T9" s="42"/>
      <c r="U9" s="42"/>
      <c r="V9" s="42"/>
      <c r="W9" s="42"/>
      <c r="X9" s="42"/>
      <c r="Y9" s="42"/>
      <c r="Z9" s="42"/>
      <c r="AA9" s="1"/>
    </row>
    <row r="10" spans="2:27" ht="60.75" customHeight="1" thickBot="1" x14ac:dyDescent="0.35">
      <c r="B10" s="560" t="s">
        <v>14</v>
      </c>
      <c r="C10" s="561"/>
      <c r="D10" s="325"/>
      <c r="E10" s="326"/>
      <c r="F10" s="326"/>
      <c r="G10" s="326"/>
      <c r="H10" s="326"/>
      <c r="I10" s="326"/>
      <c r="J10" s="326"/>
      <c r="K10" s="326"/>
      <c r="L10" s="326"/>
      <c r="M10" s="326"/>
      <c r="N10" s="326"/>
      <c r="O10" s="326"/>
      <c r="P10" s="326"/>
      <c r="Q10" s="326"/>
      <c r="R10" s="326"/>
      <c r="S10" s="326"/>
      <c r="T10" s="326"/>
      <c r="U10" s="326"/>
      <c r="V10" s="326"/>
      <c r="W10" s="326"/>
      <c r="X10" s="326"/>
      <c r="Y10" s="326"/>
      <c r="Z10" s="327"/>
      <c r="AA10" s="1"/>
    </row>
    <row r="11" spans="2:27" ht="104.25" customHeight="1" thickBot="1" x14ac:dyDescent="0.35">
      <c r="B11" s="553" t="s">
        <v>15</v>
      </c>
      <c r="C11" s="554"/>
      <c r="D11" s="325"/>
      <c r="E11" s="670"/>
      <c r="F11" s="670"/>
      <c r="G11" s="670"/>
      <c r="H11" s="670"/>
      <c r="I11" s="671"/>
      <c r="J11" s="136" t="s">
        <v>16</v>
      </c>
      <c r="K11" s="332"/>
      <c r="L11" s="562"/>
      <c r="M11" s="329" t="s">
        <v>17</v>
      </c>
      <c r="N11" s="552"/>
      <c r="O11" s="604"/>
      <c r="P11" s="322"/>
      <c r="Q11" s="322"/>
      <c r="R11" s="335" t="s">
        <v>18</v>
      </c>
      <c r="S11" s="336"/>
      <c r="T11" s="330"/>
      <c r="U11" s="563"/>
      <c r="V11" s="322"/>
      <c r="W11" s="564"/>
      <c r="X11" s="139" t="s">
        <v>19</v>
      </c>
      <c r="Y11" s="568" t="e">
        <f>R35</f>
        <v>#DIV/0!</v>
      </c>
      <c r="Z11" s="323"/>
      <c r="AA11" s="1"/>
    </row>
    <row r="12" spans="2:27" ht="60.75" customHeight="1" thickBot="1" x14ac:dyDescent="0.35">
      <c r="B12" s="381" t="s">
        <v>21</v>
      </c>
      <c r="C12" s="348"/>
      <c r="D12" s="328"/>
      <c r="E12" s="322"/>
      <c r="F12" s="322"/>
      <c r="G12" s="322"/>
      <c r="H12" s="322"/>
      <c r="I12" s="322"/>
      <c r="J12" s="322"/>
      <c r="K12" s="322"/>
      <c r="L12" s="322"/>
      <c r="M12" s="322"/>
      <c r="N12" s="322"/>
      <c r="O12" s="335" t="s">
        <v>22</v>
      </c>
      <c r="P12" s="336"/>
      <c r="Q12" s="336"/>
      <c r="R12" s="458"/>
      <c r="S12" s="524"/>
      <c r="T12" s="322"/>
      <c r="U12" s="322"/>
      <c r="V12" s="322"/>
      <c r="W12" s="322"/>
      <c r="X12" s="322"/>
      <c r="Y12" s="322"/>
      <c r="Z12" s="323"/>
      <c r="AA12" s="1"/>
    </row>
    <row r="13" spans="2:27" ht="7.5" customHeight="1" thickBot="1" x14ac:dyDescent="0.35">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1"/>
    </row>
    <row r="14" spans="2:27" ht="39.75" customHeight="1" thickBot="1" x14ac:dyDescent="0.35">
      <c r="B14" s="457" t="s">
        <v>23</v>
      </c>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458"/>
      <c r="AA14" s="1"/>
    </row>
    <row r="15" spans="2:27" ht="47.25" customHeight="1" thickBot="1" x14ac:dyDescent="0.35">
      <c r="B15" s="532" t="s">
        <v>24</v>
      </c>
      <c r="C15" s="402" t="s">
        <v>25</v>
      </c>
      <c r="D15" s="352" t="s">
        <v>26</v>
      </c>
      <c r="E15" s="352" t="s">
        <v>27</v>
      </c>
      <c r="F15" s="352" t="s">
        <v>28</v>
      </c>
      <c r="G15" s="382" t="s">
        <v>29</v>
      </c>
      <c r="H15" s="336"/>
      <c r="I15" s="336"/>
      <c r="J15" s="336"/>
      <c r="K15" s="336"/>
      <c r="L15" s="336"/>
      <c r="M15" s="336"/>
      <c r="N15" s="336"/>
      <c r="O15" s="336"/>
      <c r="P15" s="336"/>
      <c r="Q15" s="336"/>
      <c r="R15" s="336"/>
      <c r="S15" s="330"/>
      <c r="T15" s="383" t="s">
        <v>30</v>
      </c>
      <c r="U15" s="357"/>
      <c r="V15" s="384" t="s">
        <v>31</v>
      </c>
      <c r="W15" s="377"/>
      <c r="X15" s="386" t="s">
        <v>32</v>
      </c>
      <c r="Y15" s="377"/>
      <c r="Z15" s="357"/>
      <c r="AA15" s="1"/>
    </row>
    <row r="16" spans="2:27" ht="34.5" customHeight="1" thickBot="1" x14ac:dyDescent="0.35">
      <c r="B16" s="422"/>
      <c r="C16" s="353"/>
      <c r="D16" s="353"/>
      <c r="E16" s="353"/>
      <c r="F16" s="353"/>
      <c r="G16" s="141" t="s">
        <v>33</v>
      </c>
      <c r="H16" s="142" t="s">
        <v>34</v>
      </c>
      <c r="I16" s="143" t="s">
        <v>35</v>
      </c>
      <c r="J16" s="143" t="s">
        <v>36</v>
      </c>
      <c r="K16" s="143" t="s">
        <v>37</v>
      </c>
      <c r="L16" s="143" t="s">
        <v>38</v>
      </c>
      <c r="M16" s="143" t="s">
        <v>39</v>
      </c>
      <c r="N16" s="143" t="s">
        <v>40</v>
      </c>
      <c r="O16" s="143" t="s">
        <v>41</v>
      </c>
      <c r="P16" s="143" t="s">
        <v>42</v>
      </c>
      <c r="Q16" s="143" t="s">
        <v>43</v>
      </c>
      <c r="R16" s="143" t="s">
        <v>44</v>
      </c>
      <c r="S16" s="144" t="s">
        <v>45</v>
      </c>
      <c r="T16" s="358"/>
      <c r="U16" s="349"/>
      <c r="V16" s="378"/>
      <c r="W16" s="385"/>
      <c r="X16" s="380"/>
      <c r="Y16" s="348"/>
      <c r="Z16" s="349"/>
      <c r="AA16" s="1"/>
    </row>
    <row r="17" spans="2:27" ht="89.25" customHeight="1" x14ac:dyDescent="0.3">
      <c r="B17" s="514">
        <v>1</v>
      </c>
      <c r="C17" s="510"/>
      <c r="D17" s="509"/>
      <c r="E17" s="509"/>
      <c r="F17" s="508"/>
      <c r="G17" s="147" t="s">
        <v>46</v>
      </c>
      <c r="H17" s="2"/>
      <c r="I17" s="3"/>
      <c r="J17" s="3"/>
      <c r="K17" s="3"/>
      <c r="L17" s="3"/>
      <c r="M17" s="3"/>
      <c r="N17" s="3"/>
      <c r="O17" s="3"/>
      <c r="P17" s="3"/>
      <c r="Q17" s="3"/>
      <c r="R17" s="3"/>
      <c r="S17" s="4"/>
      <c r="T17" s="356" t="s">
        <v>160</v>
      </c>
      <c r="U17" s="357"/>
      <c r="V17" s="341"/>
      <c r="W17" s="327"/>
      <c r="X17" s="344"/>
      <c r="Y17" s="326"/>
      <c r="Z17" s="327"/>
      <c r="AA17" s="1"/>
    </row>
    <row r="18" spans="2:27" ht="82.5" customHeight="1" thickBot="1" x14ac:dyDescent="0.35">
      <c r="B18" s="434"/>
      <c r="C18" s="434"/>
      <c r="D18" s="434"/>
      <c r="E18" s="434"/>
      <c r="F18" s="434"/>
      <c r="G18" s="221" t="s">
        <v>48</v>
      </c>
      <c r="H18" s="5"/>
      <c r="I18" s="6"/>
      <c r="J18" s="6"/>
      <c r="K18" s="6"/>
      <c r="L18" s="6"/>
      <c r="M18" s="6"/>
      <c r="N18" s="6"/>
      <c r="O18" s="6"/>
      <c r="P18" s="6"/>
      <c r="Q18" s="6"/>
      <c r="R18" s="6"/>
      <c r="S18" s="82"/>
      <c r="T18" s="358"/>
      <c r="U18" s="349"/>
      <c r="V18" s="342"/>
      <c r="W18" s="343"/>
      <c r="X18" s="342"/>
      <c r="Y18" s="345"/>
      <c r="Z18" s="343"/>
      <c r="AA18" s="1"/>
    </row>
    <row r="19" spans="2:27" ht="89.25" customHeight="1" x14ac:dyDescent="0.3">
      <c r="B19" s="514">
        <v>2</v>
      </c>
      <c r="C19" s="510"/>
      <c r="D19" s="509"/>
      <c r="E19" s="509"/>
      <c r="F19" s="508"/>
      <c r="G19" s="147" t="s">
        <v>46</v>
      </c>
      <c r="H19" s="2"/>
      <c r="I19" s="3"/>
      <c r="J19" s="3"/>
      <c r="K19" s="3"/>
      <c r="L19" s="3"/>
      <c r="M19" s="3"/>
      <c r="N19" s="3"/>
      <c r="O19" s="3"/>
      <c r="P19" s="3"/>
      <c r="Q19" s="3"/>
      <c r="R19" s="3"/>
      <c r="S19" s="4"/>
      <c r="T19" s="356" t="s">
        <v>160</v>
      </c>
      <c r="U19" s="357"/>
      <c r="V19" s="341"/>
      <c r="W19" s="327"/>
      <c r="X19" s="344"/>
      <c r="Y19" s="326"/>
      <c r="Z19" s="327"/>
      <c r="AA19" s="1"/>
    </row>
    <row r="20" spans="2:27" ht="82.5" customHeight="1" thickBot="1" x14ac:dyDescent="0.35">
      <c r="B20" s="434"/>
      <c r="C20" s="434"/>
      <c r="D20" s="434"/>
      <c r="E20" s="434"/>
      <c r="F20" s="434"/>
      <c r="G20" s="221" t="s">
        <v>48</v>
      </c>
      <c r="H20" s="5"/>
      <c r="I20" s="6"/>
      <c r="J20" s="6"/>
      <c r="K20" s="6"/>
      <c r="L20" s="6"/>
      <c r="M20" s="6"/>
      <c r="N20" s="6"/>
      <c r="O20" s="6"/>
      <c r="P20" s="6"/>
      <c r="Q20" s="6"/>
      <c r="R20" s="6"/>
      <c r="S20" s="82"/>
      <c r="T20" s="358"/>
      <c r="U20" s="349"/>
      <c r="V20" s="342"/>
      <c r="W20" s="343"/>
      <c r="X20" s="342"/>
      <c r="Y20" s="345"/>
      <c r="Z20" s="343"/>
      <c r="AA20" s="1"/>
    </row>
    <row r="21" spans="2:27" ht="89.25" customHeight="1" x14ac:dyDescent="0.3">
      <c r="B21" s="514">
        <v>3</v>
      </c>
      <c r="C21" s="510"/>
      <c r="D21" s="509"/>
      <c r="E21" s="509"/>
      <c r="F21" s="508"/>
      <c r="G21" s="147" t="s">
        <v>46</v>
      </c>
      <c r="H21" s="2"/>
      <c r="I21" s="3"/>
      <c r="J21" s="3"/>
      <c r="K21" s="3"/>
      <c r="L21" s="3"/>
      <c r="M21" s="3"/>
      <c r="N21" s="3"/>
      <c r="O21" s="3"/>
      <c r="P21" s="3"/>
      <c r="Q21" s="3"/>
      <c r="R21" s="3"/>
      <c r="S21" s="4"/>
      <c r="T21" s="356" t="s">
        <v>160</v>
      </c>
      <c r="U21" s="357"/>
      <c r="V21" s="341"/>
      <c r="W21" s="327"/>
      <c r="X21" s="344"/>
      <c r="Y21" s="326"/>
      <c r="Z21" s="327"/>
      <c r="AA21" s="1"/>
    </row>
    <row r="22" spans="2:27" ht="82.5" customHeight="1" thickBot="1" x14ac:dyDescent="0.35">
      <c r="B22" s="434"/>
      <c r="C22" s="434"/>
      <c r="D22" s="434"/>
      <c r="E22" s="434"/>
      <c r="F22" s="434"/>
      <c r="G22" s="221" t="s">
        <v>48</v>
      </c>
      <c r="H22" s="5"/>
      <c r="I22" s="6"/>
      <c r="J22" s="6"/>
      <c r="K22" s="6"/>
      <c r="L22" s="6"/>
      <c r="M22" s="6"/>
      <c r="N22" s="6"/>
      <c r="O22" s="6"/>
      <c r="P22" s="6"/>
      <c r="Q22" s="6"/>
      <c r="R22" s="6"/>
      <c r="S22" s="82"/>
      <c r="T22" s="358"/>
      <c r="U22" s="349"/>
      <c r="V22" s="342"/>
      <c r="W22" s="343"/>
      <c r="X22" s="342"/>
      <c r="Y22" s="345"/>
      <c r="Z22" s="343"/>
      <c r="AA22" s="1"/>
    </row>
    <row r="23" spans="2:27" ht="15.75" customHeight="1" thickBot="1" x14ac:dyDescent="0.35">
      <c r="B23" s="1"/>
      <c r="C23" s="1"/>
      <c r="D23" s="1"/>
      <c r="E23" s="1"/>
      <c r="F23" s="1"/>
      <c r="G23" s="1"/>
      <c r="H23" s="1"/>
      <c r="I23" s="1"/>
      <c r="J23" s="1"/>
      <c r="K23" s="1"/>
      <c r="L23" s="1"/>
      <c r="M23" s="1"/>
      <c r="N23" s="1"/>
      <c r="O23" s="1"/>
      <c r="P23" s="1"/>
      <c r="Q23" s="1"/>
      <c r="R23" s="1"/>
      <c r="S23" s="1"/>
      <c r="T23" s="1"/>
      <c r="U23" s="1"/>
      <c r="V23" s="1"/>
      <c r="W23" s="1"/>
      <c r="X23" s="1"/>
      <c r="Y23" s="1"/>
      <c r="Z23" s="1"/>
      <c r="AA23" s="1"/>
    </row>
    <row r="24" spans="2:27" ht="43.5" customHeight="1" thickBot="1" x14ac:dyDescent="0.35">
      <c r="B24" s="420" t="s">
        <v>55</v>
      </c>
      <c r="C24" s="377"/>
      <c r="D24" s="377"/>
      <c r="E24" s="377"/>
      <c r="F24" s="377"/>
      <c r="G24" s="377"/>
      <c r="H24" s="377"/>
      <c r="I24" s="377"/>
      <c r="J24" s="377"/>
      <c r="K24" s="377"/>
      <c r="L24" s="377"/>
      <c r="M24" s="377"/>
      <c r="N24" s="377"/>
      <c r="O24" s="377"/>
      <c r="P24" s="377"/>
      <c r="Q24" s="377"/>
      <c r="R24" s="377"/>
      <c r="S24" s="377"/>
      <c r="T24" s="377"/>
      <c r="U24" s="377"/>
      <c r="V24" s="377"/>
      <c r="W24" s="377"/>
      <c r="X24" s="377"/>
      <c r="Y24" s="377"/>
      <c r="Z24" s="357"/>
      <c r="AA24" s="1"/>
    </row>
    <row r="25" spans="2:27" ht="21" customHeight="1" thickBot="1" x14ac:dyDescent="0.35">
      <c r="B25" s="433" t="s">
        <v>56</v>
      </c>
      <c r="C25" s="579" t="s">
        <v>57</v>
      </c>
      <c r="D25" s="515" t="s">
        <v>58</v>
      </c>
      <c r="E25" s="515" t="s">
        <v>59</v>
      </c>
      <c r="F25" s="580" t="s">
        <v>60</v>
      </c>
      <c r="G25" s="336"/>
      <c r="H25" s="336"/>
      <c r="I25" s="336"/>
      <c r="J25" s="336"/>
      <c r="K25" s="336"/>
      <c r="L25" s="336"/>
      <c r="M25" s="336"/>
      <c r="N25" s="336"/>
      <c r="O25" s="336"/>
      <c r="P25" s="336"/>
      <c r="Q25" s="458"/>
      <c r="R25" s="581" t="s">
        <v>61</v>
      </c>
      <c r="S25" s="515" t="s">
        <v>62</v>
      </c>
      <c r="T25" s="512" t="s">
        <v>118</v>
      </c>
      <c r="U25" s="326"/>
      <c r="V25" s="326"/>
      <c r="W25" s="326"/>
      <c r="X25" s="326"/>
      <c r="Y25" s="326"/>
      <c r="Z25" s="327"/>
      <c r="AA25" s="1"/>
    </row>
    <row r="26" spans="2:27" ht="15.75" customHeight="1" thickBot="1" x14ac:dyDescent="0.35">
      <c r="B26" s="434"/>
      <c r="C26" s="380"/>
      <c r="D26" s="516"/>
      <c r="E26" s="516"/>
      <c r="F26" s="194" t="s">
        <v>34</v>
      </c>
      <c r="G26" s="195" t="s">
        <v>35</v>
      </c>
      <c r="H26" s="195" t="s">
        <v>36</v>
      </c>
      <c r="I26" s="195" t="s">
        <v>37</v>
      </c>
      <c r="J26" s="195" t="s">
        <v>38</v>
      </c>
      <c r="K26" s="195" t="s">
        <v>39</v>
      </c>
      <c r="L26" s="195" t="s">
        <v>40</v>
      </c>
      <c r="M26" s="195" t="s">
        <v>41</v>
      </c>
      <c r="N26" s="195" t="s">
        <v>42</v>
      </c>
      <c r="O26" s="195" t="s">
        <v>43</v>
      </c>
      <c r="P26" s="195" t="s">
        <v>44</v>
      </c>
      <c r="Q26" s="196" t="s">
        <v>45</v>
      </c>
      <c r="R26" s="516"/>
      <c r="S26" s="353"/>
      <c r="T26" s="513"/>
      <c r="U26" s="418"/>
      <c r="V26" s="418"/>
      <c r="W26" s="418"/>
      <c r="X26" s="418"/>
      <c r="Y26" s="418"/>
      <c r="Z26" s="453"/>
      <c r="AA26" s="1"/>
    </row>
    <row r="27" spans="2:27" ht="76.5" customHeight="1" x14ac:dyDescent="0.3">
      <c r="B27" s="683"/>
      <c r="C27" s="154" t="s">
        <v>161</v>
      </c>
      <c r="D27" s="223"/>
      <c r="E27" s="224"/>
      <c r="F27" s="12"/>
      <c r="G27" s="12"/>
      <c r="H27" s="12"/>
      <c r="I27" s="12"/>
      <c r="J27" s="12"/>
      <c r="K27" s="12"/>
      <c r="L27" s="13"/>
      <c r="M27" s="13"/>
      <c r="N27" s="13"/>
      <c r="O27" s="13"/>
      <c r="P27" s="13"/>
      <c r="Q27" s="13"/>
      <c r="R27" s="188">
        <f t="shared" ref="R27:R28" si="0">SUM(F27:Q27)</f>
        <v>0</v>
      </c>
      <c r="S27" s="260" t="e">
        <f>MIN(F30:Q30)/100</f>
        <v>#DIV/0!</v>
      </c>
      <c r="T27" s="513"/>
      <c r="U27" s="418"/>
      <c r="V27" s="418"/>
      <c r="W27" s="418"/>
      <c r="X27" s="418"/>
      <c r="Y27" s="418"/>
      <c r="Z27" s="453"/>
      <c r="AA27" s="1"/>
    </row>
    <row r="28" spans="2:27" ht="49.5" customHeight="1" x14ac:dyDescent="0.3">
      <c r="B28" s="684"/>
      <c r="C28" s="153" t="s">
        <v>122</v>
      </c>
      <c r="D28" s="223"/>
      <c r="E28" s="224"/>
      <c r="F28" s="13"/>
      <c r="G28" s="13"/>
      <c r="H28" s="13"/>
      <c r="I28" s="13"/>
      <c r="J28" s="13"/>
      <c r="K28" s="13"/>
      <c r="L28" s="13"/>
      <c r="M28" s="13"/>
      <c r="N28" s="13"/>
      <c r="O28" s="13"/>
      <c r="P28" s="13"/>
      <c r="Q28" s="13"/>
      <c r="R28" s="190">
        <f t="shared" si="0"/>
        <v>0</v>
      </c>
      <c r="S28" s="189" t="e">
        <f>MAX(F30:Q30)/100</f>
        <v>#DIV/0!</v>
      </c>
      <c r="T28" s="513"/>
      <c r="U28" s="418"/>
      <c r="V28" s="418"/>
      <c r="W28" s="418"/>
      <c r="X28" s="418"/>
      <c r="Y28" s="418"/>
      <c r="Z28" s="453"/>
      <c r="AA28" s="1"/>
    </row>
    <row r="29" spans="2:27" ht="30" customHeight="1" thickBot="1" x14ac:dyDescent="0.35">
      <c r="B29" s="684"/>
      <c r="C29" s="154" t="s">
        <v>154</v>
      </c>
      <c r="D29" s="226"/>
      <c r="E29" s="224"/>
      <c r="F29" s="21"/>
      <c r="G29" s="21"/>
      <c r="H29" s="21"/>
      <c r="I29" s="21"/>
      <c r="J29" s="21"/>
      <c r="K29" s="21"/>
      <c r="L29" s="21"/>
      <c r="M29" s="21"/>
      <c r="N29" s="21"/>
      <c r="O29" s="21"/>
      <c r="P29" s="21"/>
      <c r="Q29" s="21"/>
      <c r="R29" s="231" t="e">
        <f>AVERAGE(F29:Q29)</f>
        <v>#DIV/0!</v>
      </c>
      <c r="S29" s="261"/>
      <c r="T29" s="513"/>
      <c r="U29" s="418"/>
      <c r="V29" s="418"/>
      <c r="W29" s="418"/>
      <c r="X29" s="418"/>
      <c r="Y29" s="418"/>
      <c r="Z29" s="453"/>
      <c r="AA29" s="1"/>
    </row>
    <row r="30" spans="2:27" ht="39.75" customHeight="1" thickBot="1" x14ac:dyDescent="0.35">
      <c r="B30" s="436"/>
      <c r="C30" s="425" t="s">
        <v>70</v>
      </c>
      <c r="D30" s="312"/>
      <c r="E30" s="401"/>
      <c r="F30" s="198" t="e">
        <f t="shared" ref="F30:Q30" si="1">F27/F28</f>
        <v>#DIV/0!</v>
      </c>
      <c r="G30" s="184" t="e">
        <f t="shared" si="1"/>
        <v>#DIV/0!</v>
      </c>
      <c r="H30" s="184" t="e">
        <f t="shared" si="1"/>
        <v>#DIV/0!</v>
      </c>
      <c r="I30" s="184" t="e">
        <f t="shared" si="1"/>
        <v>#DIV/0!</v>
      </c>
      <c r="J30" s="184" t="e">
        <f t="shared" si="1"/>
        <v>#DIV/0!</v>
      </c>
      <c r="K30" s="184" t="e">
        <f t="shared" si="1"/>
        <v>#DIV/0!</v>
      </c>
      <c r="L30" s="184" t="e">
        <f t="shared" si="1"/>
        <v>#DIV/0!</v>
      </c>
      <c r="M30" s="184" t="e">
        <f t="shared" si="1"/>
        <v>#DIV/0!</v>
      </c>
      <c r="N30" s="184" t="e">
        <f t="shared" si="1"/>
        <v>#DIV/0!</v>
      </c>
      <c r="O30" s="184" t="e">
        <f t="shared" si="1"/>
        <v>#DIV/0!</v>
      </c>
      <c r="P30" s="184" t="e">
        <f t="shared" si="1"/>
        <v>#DIV/0!</v>
      </c>
      <c r="Q30" s="199" t="e">
        <f t="shared" si="1"/>
        <v>#DIV/0!</v>
      </c>
      <c r="R30" s="186" t="e">
        <f>AVERAGEIF(F30:Q30,"&gt;0",F30:Q30)</f>
        <v>#DIV/0!</v>
      </c>
      <c r="S30" s="187" t="e">
        <f>AVERAGE(S27,S28)</f>
        <v>#DIV/0!</v>
      </c>
      <c r="T30" s="513"/>
      <c r="U30" s="418"/>
      <c r="V30" s="418"/>
      <c r="W30" s="418"/>
      <c r="X30" s="418"/>
      <c r="Y30" s="418"/>
      <c r="Z30" s="453"/>
      <c r="AA30" s="1"/>
    </row>
    <row r="31" spans="2:27" ht="90" customHeight="1" x14ac:dyDescent="0.3">
      <c r="B31" s="659"/>
      <c r="C31" s="180" t="s">
        <v>161</v>
      </c>
      <c r="D31" s="10"/>
      <c r="E31" s="11"/>
      <c r="F31" s="44"/>
      <c r="G31" s="45"/>
      <c r="H31" s="45"/>
      <c r="I31" s="45"/>
      <c r="J31" s="45"/>
      <c r="K31" s="45"/>
      <c r="L31" s="46"/>
      <c r="M31" s="46"/>
      <c r="N31" s="46"/>
      <c r="O31" s="46"/>
      <c r="P31" s="46"/>
      <c r="Q31" s="46"/>
      <c r="R31" s="156">
        <f t="shared" ref="R31:R32" si="2">SUM(F31:Q31)</f>
        <v>0</v>
      </c>
      <c r="S31" s="163" t="e">
        <f>MIN(F34:Q34)/100</f>
        <v>#DIV/0!</v>
      </c>
      <c r="T31" s="513"/>
      <c r="U31" s="418"/>
      <c r="V31" s="418"/>
      <c r="W31" s="418"/>
      <c r="X31" s="418"/>
      <c r="Y31" s="418"/>
      <c r="Z31" s="453"/>
      <c r="AA31" s="1"/>
    </row>
    <row r="32" spans="2:27" ht="49.5" customHeight="1" x14ac:dyDescent="0.3">
      <c r="B32" s="378"/>
      <c r="C32" s="179" t="s">
        <v>122</v>
      </c>
      <c r="D32" s="10"/>
      <c r="E32" s="11"/>
      <c r="F32" s="44"/>
      <c r="G32" s="46"/>
      <c r="H32" s="46"/>
      <c r="I32" s="44"/>
      <c r="J32" s="44"/>
      <c r="K32" s="44"/>
      <c r="L32" s="46"/>
      <c r="M32" s="46"/>
      <c r="N32" s="46"/>
      <c r="O32" s="46"/>
      <c r="P32" s="46"/>
      <c r="Q32" s="46"/>
      <c r="R32" s="213">
        <f t="shared" si="2"/>
        <v>0</v>
      </c>
      <c r="S32" s="159" t="e">
        <f>MAX(F34:Q34)/100</f>
        <v>#DIV/0!</v>
      </c>
      <c r="T32" s="513"/>
      <c r="U32" s="418"/>
      <c r="V32" s="418"/>
      <c r="W32" s="418"/>
      <c r="X32" s="418"/>
      <c r="Y32" s="418"/>
      <c r="Z32" s="453"/>
      <c r="AA32" s="1"/>
    </row>
    <row r="33" spans="2:27" ht="30" customHeight="1" thickBot="1" x14ac:dyDescent="0.35">
      <c r="B33" s="378"/>
      <c r="C33" s="180" t="s">
        <v>154</v>
      </c>
      <c r="D33" s="20"/>
      <c r="E33" s="11"/>
      <c r="F33" s="21"/>
      <c r="G33" s="21"/>
      <c r="H33" s="21"/>
      <c r="I33" s="21"/>
      <c r="J33" s="21"/>
      <c r="K33" s="21"/>
      <c r="L33" s="21"/>
      <c r="M33" s="21"/>
      <c r="N33" s="21"/>
      <c r="O33" s="21"/>
      <c r="P33" s="21"/>
      <c r="Q33" s="21"/>
      <c r="R33" s="214" t="e">
        <f>AVERAGE(F33:Q33)</f>
        <v>#DIV/0!</v>
      </c>
      <c r="S33" s="161"/>
      <c r="T33" s="513"/>
      <c r="U33" s="418"/>
      <c r="V33" s="418"/>
      <c r="W33" s="418"/>
      <c r="X33" s="418"/>
      <c r="Y33" s="418"/>
      <c r="Z33" s="453"/>
      <c r="AA33" s="1"/>
    </row>
    <row r="34" spans="2:27" ht="39.75" customHeight="1" thickBot="1" x14ac:dyDescent="0.35">
      <c r="B34" s="378"/>
      <c r="C34" s="432" t="s">
        <v>70</v>
      </c>
      <c r="D34" s="377"/>
      <c r="E34" s="357"/>
      <c r="F34" s="210" t="e">
        <f t="shared" ref="F34:Q34" si="3">F31/F32</f>
        <v>#DIV/0!</v>
      </c>
      <c r="G34" s="211" t="e">
        <f t="shared" si="3"/>
        <v>#DIV/0!</v>
      </c>
      <c r="H34" s="211" t="e">
        <f t="shared" si="3"/>
        <v>#DIV/0!</v>
      </c>
      <c r="I34" s="211" t="e">
        <f t="shared" si="3"/>
        <v>#DIV/0!</v>
      </c>
      <c r="J34" s="211" t="e">
        <f t="shared" si="3"/>
        <v>#DIV/0!</v>
      </c>
      <c r="K34" s="211" t="e">
        <f t="shared" si="3"/>
        <v>#DIV/0!</v>
      </c>
      <c r="L34" s="211" t="e">
        <f t="shared" si="3"/>
        <v>#DIV/0!</v>
      </c>
      <c r="M34" s="211" t="e">
        <f t="shared" si="3"/>
        <v>#DIV/0!</v>
      </c>
      <c r="N34" s="211" t="e">
        <f t="shared" si="3"/>
        <v>#DIV/0!</v>
      </c>
      <c r="O34" s="211" t="e">
        <f t="shared" si="3"/>
        <v>#DIV/0!</v>
      </c>
      <c r="P34" s="211" t="e">
        <f t="shared" si="3"/>
        <v>#DIV/0!</v>
      </c>
      <c r="Q34" s="212" t="e">
        <f t="shared" si="3"/>
        <v>#DIV/0!</v>
      </c>
      <c r="R34" s="155" t="e">
        <f>AVERAGEIF(F34:Q34,"&gt;0",F34:Q34)</f>
        <v>#DIV/0!</v>
      </c>
      <c r="S34" s="158" t="e">
        <f>AVERAGE(S31,S32)</f>
        <v>#DIV/0!</v>
      </c>
      <c r="T34" s="342"/>
      <c r="U34" s="345"/>
      <c r="V34" s="345"/>
      <c r="W34" s="345"/>
      <c r="X34" s="345"/>
      <c r="Y34" s="345"/>
      <c r="Z34" s="343"/>
      <c r="AA34" s="1"/>
    </row>
    <row r="35" spans="2:27" ht="74.25" customHeight="1" thickBot="1" x14ac:dyDescent="0.35">
      <c r="B35" s="262" t="s">
        <v>72</v>
      </c>
      <c r="C35" s="308"/>
      <c r="D35" s="312"/>
      <c r="E35" s="572"/>
      <c r="F35" s="263" t="e">
        <f t="shared" ref="F35:Q35" si="4">(F30-F34)/F30</f>
        <v>#DIV/0!</v>
      </c>
      <c r="G35" s="263" t="e">
        <f t="shared" si="4"/>
        <v>#DIV/0!</v>
      </c>
      <c r="H35" s="263" t="e">
        <f t="shared" si="4"/>
        <v>#DIV/0!</v>
      </c>
      <c r="I35" s="263" t="e">
        <f t="shared" si="4"/>
        <v>#DIV/0!</v>
      </c>
      <c r="J35" s="263" t="e">
        <f t="shared" si="4"/>
        <v>#DIV/0!</v>
      </c>
      <c r="K35" s="263" t="e">
        <f t="shared" si="4"/>
        <v>#DIV/0!</v>
      </c>
      <c r="L35" s="263" t="e">
        <f t="shared" si="4"/>
        <v>#DIV/0!</v>
      </c>
      <c r="M35" s="263" t="e">
        <f t="shared" si="4"/>
        <v>#DIV/0!</v>
      </c>
      <c r="N35" s="263" t="e">
        <f t="shared" si="4"/>
        <v>#DIV/0!</v>
      </c>
      <c r="O35" s="263" t="e">
        <f t="shared" si="4"/>
        <v>#DIV/0!</v>
      </c>
      <c r="P35" s="263" t="e">
        <f t="shared" si="4"/>
        <v>#DIV/0!</v>
      </c>
      <c r="Q35" s="263" t="e">
        <f t="shared" si="4"/>
        <v>#DIV/0!</v>
      </c>
      <c r="R35" s="183" t="e">
        <f>AVERAGE(F35:Q35)</f>
        <v>#DIV/0!</v>
      </c>
      <c r="S35" s="38"/>
      <c r="T35" s="48"/>
      <c r="U35" s="48"/>
      <c r="V35" s="48"/>
      <c r="W35" s="48"/>
      <c r="X35" s="48"/>
      <c r="Y35" s="48"/>
      <c r="Z35" s="48"/>
      <c r="AA35" s="1"/>
    </row>
    <row r="36" spans="2:27" ht="15.75" customHeight="1" thickBot="1" x14ac:dyDescent="0.35">
      <c r="B36" s="1"/>
      <c r="C36" s="1"/>
      <c r="D36" s="1"/>
      <c r="E36" s="1"/>
      <c r="F36" s="1"/>
      <c r="G36" s="1"/>
      <c r="H36" s="1"/>
      <c r="I36" s="1"/>
      <c r="J36" s="1"/>
      <c r="K36" s="1"/>
      <c r="L36" s="1"/>
      <c r="M36" s="1"/>
      <c r="N36" s="1"/>
      <c r="O36" s="1"/>
      <c r="P36" s="1"/>
      <c r="Q36" s="1"/>
      <c r="R36" s="1"/>
      <c r="S36" s="1"/>
      <c r="T36" s="1"/>
      <c r="U36" s="1"/>
      <c r="V36" s="1"/>
      <c r="W36" s="1"/>
      <c r="X36" s="1"/>
      <c r="Y36" s="1"/>
      <c r="Z36" s="1"/>
      <c r="AA36" s="1"/>
    </row>
    <row r="37" spans="2:27" ht="43.5" customHeight="1" thickBot="1" x14ac:dyDescent="0.35">
      <c r="B37" s="457" t="s">
        <v>73</v>
      </c>
      <c r="C37" s="336"/>
      <c r="D37" s="336"/>
      <c r="E37" s="336"/>
      <c r="F37" s="336"/>
      <c r="G37" s="336"/>
      <c r="H37" s="336"/>
      <c r="I37" s="336"/>
      <c r="J37" s="336"/>
      <c r="K37" s="336"/>
      <c r="L37" s="336"/>
      <c r="M37" s="336"/>
      <c r="N37" s="336"/>
      <c r="O37" s="336"/>
      <c r="P37" s="336"/>
      <c r="Q37" s="336"/>
      <c r="R37" s="336"/>
      <c r="S37" s="336"/>
      <c r="T37" s="336"/>
      <c r="U37" s="336"/>
      <c r="V37" s="336"/>
      <c r="W37" s="336"/>
      <c r="X37" s="336"/>
      <c r="Y37" s="336"/>
      <c r="Z37" s="458"/>
      <c r="AA37" s="1"/>
    </row>
    <row r="38" spans="2:27" ht="49.5" customHeight="1" thickBot="1" x14ac:dyDescent="0.35">
      <c r="B38" s="311" t="s">
        <v>74</v>
      </c>
      <c r="C38" s="312"/>
      <c r="D38" s="312"/>
      <c r="E38" s="312"/>
      <c r="F38" s="170" t="s">
        <v>75</v>
      </c>
      <c r="G38" s="84"/>
      <c r="H38" s="170" t="s">
        <v>76</v>
      </c>
      <c r="I38" s="84"/>
      <c r="J38" s="170" t="s">
        <v>77</v>
      </c>
      <c r="K38" s="39"/>
      <c r="L38" s="168"/>
      <c r="M38" s="168"/>
      <c r="N38" s="168"/>
      <c r="O38" s="168"/>
      <c r="P38" s="168"/>
      <c r="Q38" s="168"/>
      <c r="R38" s="168"/>
      <c r="S38" s="168"/>
      <c r="T38" s="168"/>
      <c r="U38" s="168"/>
      <c r="V38" s="168"/>
      <c r="W38" s="168"/>
      <c r="X38" s="168"/>
      <c r="Y38" s="168"/>
      <c r="Z38" s="169"/>
      <c r="AA38" s="1"/>
    </row>
    <row r="39" spans="2:27" ht="30" customHeight="1" x14ac:dyDescent="0.3">
      <c r="B39" s="306" t="s">
        <v>79</v>
      </c>
      <c r="C39" s="307"/>
      <c r="D39" s="172"/>
      <c r="E39" s="482" t="s">
        <v>80</v>
      </c>
      <c r="F39" s="459"/>
      <c r="G39" s="326"/>
      <c r="H39" s="326"/>
      <c r="I39" s="326"/>
      <c r="J39" s="326"/>
      <c r="K39" s="326"/>
      <c r="L39" s="326"/>
      <c r="M39" s="326"/>
      <c r="N39" s="326"/>
      <c r="O39" s="326"/>
      <c r="P39" s="326"/>
      <c r="Q39" s="326"/>
      <c r="R39" s="326"/>
      <c r="S39" s="326"/>
      <c r="T39" s="326"/>
      <c r="U39" s="326"/>
      <c r="V39" s="326"/>
      <c r="W39" s="326"/>
      <c r="X39" s="326"/>
      <c r="Y39" s="326"/>
      <c r="Z39" s="327"/>
      <c r="AA39" s="1"/>
    </row>
    <row r="40" spans="2:27" ht="30" customHeight="1" x14ac:dyDescent="0.3">
      <c r="B40" s="302" t="s">
        <v>81</v>
      </c>
      <c r="C40" s="303"/>
      <c r="D40" s="173"/>
      <c r="E40" s="483"/>
      <c r="F40" s="452"/>
      <c r="G40" s="418"/>
      <c r="H40" s="418"/>
      <c r="I40" s="418"/>
      <c r="J40" s="418"/>
      <c r="K40" s="418"/>
      <c r="L40" s="418"/>
      <c r="M40" s="418"/>
      <c r="N40" s="418"/>
      <c r="O40" s="418"/>
      <c r="P40" s="418"/>
      <c r="Q40" s="418"/>
      <c r="R40" s="418"/>
      <c r="S40" s="418"/>
      <c r="T40" s="418"/>
      <c r="U40" s="418"/>
      <c r="V40" s="418"/>
      <c r="W40" s="418"/>
      <c r="X40" s="418"/>
      <c r="Y40" s="418"/>
      <c r="Z40" s="453"/>
      <c r="AA40" s="1"/>
    </row>
    <row r="41" spans="2:27" ht="39.75" customHeight="1" thickBot="1" x14ac:dyDescent="0.35">
      <c r="B41" s="302" t="s">
        <v>82</v>
      </c>
      <c r="C41" s="303"/>
      <c r="D41" s="174"/>
      <c r="E41" s="483"/>
      <c r="F41" s="454"/>
      <c r="G41" s="455"/>
      <c r="H41" s="455"/>
      <c r="I41" s="455"/>
      <c r="J41" s="455"/>
      <c r="K41" s="455"/>
      <c r="L41" s="455"/>
      <c r="M41" s="455"/>
      <c r="N41" s="455"/>
      <c r="O41" s="455"/>
      <c r="P41" s="455"/>
      <c r="Q41" s="455"/>
      <c r="R41" s="455"/>
      <c r="S41" s="455"/>
      <c r="T41" s="455"/>
      <c r="U41" s="455"/>
      <c r="V41" s="455"/>
      <c r="W41" s="455"/>
      <c r="X41" s="455"/>
      <c r="Y41" s="455"/>
      <c r="Z41" s="456"/>
      <c r="AA41" s="1"/>
    </row>
    <row r="42" spans="2:27" ht="48" customHeight="1" thickBot="1" x14ac:dyDescent="0.35">
      <c r="B42" s="304" t="s">
        <v>83</v>
      </c>
      <c r="C42" s="305"/>
      <c r="D42" s="175"/>
      <c r="E42" s="171" t="s">
        <v>84</v>
      </c>
      <c r="F42" s="460"/>
      <c r="G42" s="449"/>
      <c r="H42" s="449"/>
      <c r="I42" s="449"/>
      <c r="J42" s="449"/>
      <c r="K42" s="449"/>
      <c r="L42" s="449"/>
      <c r="M42" s="449"/>
      <c r="N42" s="449"/>
      <c r="O42" s="449"/>
      <c r="P42" s="449"/>
      <c r="Q42" s="449"/>
      <c r="R42" s="449"/>
      <c r="S42" s="449"/>
      <c r="T42" s="449"/>
      <c r="U42" s="449"/>
      <c r="V42" s="449"/>
      <c r="W42" s="449"/>
      <c r="X42" s="449"/>
      <c r="Y42" s="449"/>
      <c r="Z42" s="450"/>
      <c r="AA42" s="1"/>
    </row>
    <row r="43" spans="2:27" ht="30" customHeight="1" x14ac:dyDescent="0.3">
      <c r="B43" s="306" t="s">
        <v>79</v>
      </c>
      <c r="C43" s="307"/>
      <c r="D43" s="172"/>
      <c r="E43" s="482" t="s">
        <v>80</v>
      </c>
      <c r="F43" s="451"/>
      <c r="G43" s="326"/>
      <c r="H43" s="326"/>
      <c r="I43" s="326"/>
      <c r="J43" s="326"/>
      <c r="K43" s="326"/>
      <c r="L43" s="326"/>
      <c r="M43" s="326"/>
      <c r="N43" s="326"/>
      <c r="O43" s="326"/>
      <c r="P43" s="326"/>
      <c r="Q43" s="326"/>
      <c r="R43" s="326"/>
      <c r="S43" s="326"/>
      <c r="T43" s="326"/>
      <c r="U43" s="326"/>
      <c r="V43" s="326"/>
      <c r="W43" s="326"/>
      <c r="X43" s="326"/>
      <c r="Y43" s="326"/>
      <c r="Z43" s="327"/>
      <c r="AA43" s="1"/>
    </row>
    <row r="44" spans="2:27" ht="30" customHeight="1" x14ac:dyDescent="0.3">
      <c r="B44" s="302" t="s">
        <v>81</v>
      </c>
      <c r="C44" s="303"/>
      <c r="D44" s="174"/>
      <c r="E44" s="483"/>
      <c r="F44" s="452"/>
      <c r="G44" s="418"/>
      <c r="H44" s="418"/>
      <c r="I44" s="418"/>
      <c r="J44" s="418"/>
      <c r="K44" s="418"/>
      <c r="L44" s="418"/>
      <c r="M44" s="418"/>
      <c r="N44" s="418"/>
      <c r="O44" s="418"/>
      <c r="P44" s="418"/>
      <c r="Q44" s="418"/>
      <c r="R44" s="418"/>
      <c r="S44" s="418"/>
      <c r="T44" s="418"/>
      <c r="U44" s="418"/>
      <c r="V44" s="418"/>
      <c r="W44" s="418"/>
      <c r="X44" s="418"/>
      <c r="Y44" s="418"/>
      <c r="Z44" s="453"/>
      <c r="AA44" s="1"/>
    </row>
    <row r="45" spans="2:27" ht="30" customHeight="1" thickBot="1" x14ac:dyDescent="0.35">
      <c r="B45" s="302" t="s">
        <v>82</v>
      </c>
      <c r="C45" s="303"/>
      <c r="D45" s="174"/>
      <c r="E45" s="483"/>
      <c r="F45" s="454"/>
      <c r="G45" s="455"/>
      <c r="H45" s="455"/>
      <c r="I45" s="455"/>
      <c r="J45" s="455"/>
      <c r="K45" s="455"/>
      <c r="L45" s="455"/>
      <c r="M45" s="455"/>
      <c r="N45" s="455"/>
      <c r="O45" s="455"/>
      <c r="P45" s="455"/>
      <c r="Q45" s="455"/>
      <c r="R45" s="455"/>
      <c r="S45" s="455"/>
      <c r="T45" s="455"/>
      <c r="U45" s="455"/>
      <c r="V45" s="455"/>
      <c r="W45" s="455"/>
      <c r="X45" s="455"/>
      <c r="Y45" s="455"/>
      <c r="Z45" s="456"/>
      <c r="AA45" s="1"/>
    </row>
    <row r="46" spans="2:27" ht="30" customHeight="1" thickBot="1" x14ac:dyDescent="0.35">
      <c r="B46" s="304" t="s">
        <v>83</v>
      </c>
      <c r="C46" s="305"/>
      <c r="D46" s="175"/>
      <c r="E46" s="171" t="s">
        <v>84</v>
      </c>
      <c r="F46" s="448"/>
      <c r="G46" s="449"/>
      <c r="H46" s="449"/>
      <c r="I46" s="449"/>
      <c r="J46" s="449"/>
      <c r="K46" s="449"/>
      <c r="L46" s="449"/>
      <c r="M46" s="449"/>
      <c r="N46" s="449"/>
      <c r="O46" s="449"/>
      <c r="P46" s="449"/>
      <c r="Q46" s="449"/>
      <c r="R46" s="449"/>
      <c r="S46" s="449"/>
      <c r="T46" s="449"/>
      <c r="U46" s="449"/>
      <c r="V46" s="449"/>
      <c r="W46" s="449"/>
      <c r="X46" s="449"/>
      <c r="Y46" s="449"/>
      <c r="Z46" s="450"/>
      <c r="AA46" s="1"/>
    </row>
    <row r="47" spans="2:27" ht="30" customHeight="1" x14ac:dyDescent="0.3">
      <c r="B47" s="306" t="s">
        <v>79</v>
      </c>
      <c r="C47" s="307"/>
      <c r="D47" s="172"/>
      <c r="E47" s="482" t="s">
        <v>80</v>
      </c>
      <c r="F47" s="451"/>
      <c r="G47" s="326"/>
      <c r="H47" s="326"/>
      <c r="I47" s="326"/>
      <c r="J47" s="326"/>
      <c r="K47" s="326"/>
      <c r="L47" s="326"/>
      <c r="M47" s="326"/>
      <c r="N47" s="326"/>
      <c r="O47" s="326"/>
      <c r="P47" s="326"/>
      <c r="Q47" s="326"/>
      <c r="R47" s="326"/>
      <c r="S47" s="326"/>
      <c r="T47" s="326"/>
      <c r="U47" s="326"/>
      <c r="V47" s="326"/>
      <c r="W47" s="326"/>
      <c r="X47" s="326"/>
      <c r="Y47" s="326"/>
      <c r="Z47" s="327"/>
      <c r="AA47" s="1"/>
    </row>
    <row r="48" spans="2:27" ht="30" customHeight="1" x14ac:dyDescent="0.3">
      <c r="B48" s="302" t="s">
        <v>81</v>
      </c>
      <c r="C48" s="303"/>
      <c r="D48" s="174"/>
      <c r="E48" s="483"/>
      <c r="F48" s="452"/>
      <c r="G48" s="418"/>
      <c r="H48" s="418"/>
      <c r="I48" s="418"/>
      <c r="J48" s="418"/>
      <c r="K48" s="418"/>
      <c r="L48" s="418"/>
      <c r="M48" s="418"/>
      <c r="N48" s="418"/>
      <c r="O48" s="418"/>
      <c r="P48" s="418"/>
      <c r="Q48" s="418"/>
      <c r="R48" s="418"/>
      <c r="S48" s="418"/>
      <c r="T48" s="418"/>
      <c r="U48" s="418"/>
      <c r="V48" s="418"/>
      <c r="W48" s="418"/>
      <c r="X48" s="418"/>
      <c r="Y48" s="418"/>
      <c r="Z48" s="453"/>
      <c r="AA48" s="1"/>
    </row>
    <row r="49" spans="2:27" ht="30" customHeight="1" thickBot="1" x14ac:dyDescent="0.35">
      <c r="B49" s="302" t="s">
        <v>82</v>
      </c>
      <c r="C49" s="303"/>
      <c r="D49" s="174"/>
      <c r="E49" s="483"/>
      <c r="F49" s="454"/>
      <c r="G49" s="455"/>
      <c r="H49" s="455"/>
      <c r="I49" s="455"/>
      <c r="J49" s="455"/>
      <c r="K49" s="455"/>
      <c r="L49" s="455"/>
      <c r="M49" s="455"/>
      <c r="N49" s="455"/>
      <c r="O49" s="455"/>
      <c r="P49" s="455"/>
      <c r="Q49" s="455"/>
      <c r="R49" s="455"/>
      <c r="S49" s="455"/>
      <c r="T49" s="455"/>
      <c r="U49" s="455"/>
      <c r="V49" s="455"/>
      <c r="W49" s="455"/>
      <c r="X49" s="455"/>
      <c r="Y49" s="455"/>
      <c r="Z49" s="456"/>
      <c r="AA49" s="1"/>
    </row>
    <row r="50" spans="2:27" ht="30" customHeight="1" thickBot="1" x14ac:dyDescent="0.35">
      <c r="B50" s="304" t="s">
        <v>83</v>
      </c>
      <c r="C50" s="305"/>
      <c r="D50" s="175"/>
      <c r="E50" s="171" t="s">
        <v>84</v>
      </c>
      <c r="F50" s="448"/>
      <c r="G50" s="449"/>
      <c r="H50" s="449"/>
      <c r="I50" s="449"/>
      <c r="J50" s="449"/>
      <c r="K50" s="449"/>
      <c r="L50" s="449"/>
      <c r="M50" s="449"/>
      <c r="N50" s="449"/>
      <c r="O50" s="449"/>
      <c r="P50" s="449"/>
      <c r="Q50" s="449"/>
      <c r="R50" s="449"/>
      <c r="S50" s="449"/>
      <c r="T50" s="449"/>
      <c r="U50" s="449"/>
      <c r="V50" s="449"/>
      <c r="W50" s="449"/>
      <c r="X50" s="449"/>
      <c r="Y50" s="449"/>
      <c r="Z50" s="450"/>
      <c r="AA50" s="1"/>
    </row>
    <row r="51" spans="2:27" ht="30" customHeight="1" x14ac:dyDescent="0.3">
      <c r="B51" s="306" t="s">
        <v>79</v>
      </c>
      <c r="C51" s="307"/>
      <c r="D51" s="172"/>
      <c r="E51" s="482" t="s">
        <v>80</v>
      </c>
      <c r="F51" s="451"/>
      <c r="G51" s="326"/>
      <c r="H51" s="326"/>
      <c r="I51" s="326"/>
      <c r="J51" s="326"/>
      <c r="K51" s="326"/>
      <c r="L51" s="326"/>
      <c r="M51" s="326"/>
      <c r="N51" s="326"/>
      <c r="O51" s="326"/>
      <c r="P51" s="326"/>
      <c r="Q51" s="326"/>
      <c r="R51" s="326"/>
      <c r="S51" s="326"/>
      <c r="T51" s="326"/>
      <c r="U51" s="326"/>
      <c r="V51" s="326"/>
      <c r="W51" s="326"/>
      <c r="X51" s="326"/>
      <c r="Y51" s="326"/>
      <c r="Z51" s="327"/>
      <c r="AA51" s="1"/>
    </row>
    <row r="52" spans="2:27" ht="30" customHeight="1" x14ac:dyDescent="0.3">
      <c r="B52" s="302" t="s">
        <v>81</v>
      </c>
      <c r="C52" s="303"/>
      <c r="D52" s="174"/>
      <c r="E52" s="483"/>
      <c r="F52" s="452"/>
      <c r="G52" s="418"/>
      <c r="H52" s="418"/>
      <c r="I52" s="418"/>
      <c r="J52" s="418"/>
      <c r="K52" s="418"/>
      <c r="L52" s="418"/>
      <c r="M52" s="418"/>
      <c r="N52" s="418"/>
      <c r="O52" s="418"/>
      <c r="P52" s="418"/>
      <c r="Q52" s="418"/>
      <c r="R52" s="418"/>
      <c r="S52" s="418"/>
      <c r="T52" s="418"/>
      <c r="U52" s="418"/>
      <c r="V52" s="418"/>
      <c r="W52" s="418"/>
      <c r="X52" s="418"/>
      <c r="Y52" s="418"/>
      <c r="Z52" s="453"/>
      <c r="AA52" s="1"/>
    </row>
    <row r="53" spans="2:27" ht="30" customHeight="1" thickBot="1" x14ac:dyDescent="0.35">
      <c r="B53" s="302" t="s">
        <v>82</v>
      </c>
      <c r="C53" s="303"/>
      <c r="D53" s="174"/>
      <c r="E53" s="483"/>
      <c r="F53" s="454"/>
      <c r="G53" s="455"/>
      <c r="H53" s="455"/>
      <c r="I53" s="455"/>
      <c r="J53" s="455"/>
      <c r="K53" s="455"/>
      <c r="L53" s="455"/>
      <c r="M53" s="455"/>
      <c r="N53" s="455"/>
      <c r="O53" s="455"/>
      <c r="P53" s="455"/>
      <c r="Q53" s="455"/>
      <c r="R53" s="455"/>
      <c r="S53" s="455"/>
      <c r="T53" s="455"/>
      <c r="U53" s="455"/>
      <c r="V53" s="455"/>
      <c r="W53" s="455"/>
      <c r="X53" s="455"/>
      <c r="Y53" s="455"/>
      <c r="Z53" s="456"/>
      <c r="AA53" s="1"/>
    </row>
    <row r="54" spans="2:27" ht="30" customHeight="1" thickBot="1" x14ac:dyDescent="0.35">
      <c r="B54" s="304" t="s">
        <v>83</v>
      </c>
      <c r="C54" s="305"/>
      <c r="D54" s="175"/>
      <c r="E54" s="171" t="s">
        <v>84</v>
      </c>
      <c r="F54" s="448"/>
      <c r="G54" s="449"/>
      <c r="H54" s="449"/>
      <c r="I54" s="449"/>
      <c r="J54" s="449"/>
      <c r="K54" s="449"/>
      <c r="L54" s="449"/>
      <c r="M54" s="449"/>
      <c r="N54" s="449"/>
      <c r="O54" s="449"/>
      <c r="P54" s="449"/>
      <c r="Q54" s="449"/>
      <c r="R54" s="449"/>
      <c r="S54" s="449"/>
      <c r="T54" s="449"/>
      <c r="U54" s="449"/>
      <c r="V54" s="449"/>
      <c r="W54" s="449"/>
      <c r="X54" s="449"/>
      <c r="Y54" s="449"/>
      <c r="Z54" s="450"/>
      <c r="AA54" s="1"/>
    </row>
    <row r="55" spans="2:27" ht="36" customHeight="1" x14ac:dyDescent="0.3">
      <c r="B55" s="484" t="s">
        <v>85</v>
      </c>
      <c r="C55" s="377"/>
      <c r="D55" s="377"/>
      <c r="E55" s="377"/>
      <c r="F55" s="377"/>
      <c r="G55" s="377"/>
      <c r="H55" s="377"/>
      <c r="I55" s="377"/>
      <c r="J55" s="377"/>
      <c r="K55" s="377"/>
      <c r="L55" s="377"/>
      <c r="M55" s="377"/>
      <c r="N55" s="377"/>
      <c r="O55" s="377"/>
      <c r="P55" s="377"/>
      <c r="Q55" s="377"/>
      <c r="R55" s="377"/>
      <c r="S55" s="377"/>
      <c r="T55" s="377"/>
      <c r="U55" s="377"/>
      <c r="V55" s="377"/>
      <c r="W55" s="377"/>
      <c r="X55" s="377"/>
      <c r="Y55" s="377"/>
      <c r="Z55" s="377"/>
      <c r="AA55" s="1"/>
    </row>
    <row r="56" spans="2:27" ht="15.75" customHeight="1" x14ac:dyDescent="0.3">
      <c r="B56" s="1"/>
      <c r="C56" s="1"/>
      <c r="D56" s="1"/>
      <c r="E56" s="1"/>
      <c r="F56" s="1"/>
      <c r="G56" s="1"/>
      <c r="H56" s="1"/>
      <c r="I56" s="1"/>
      <c r="J56" s="1"/>
      <c r="K56" s="1"/>
      <c r="L56" s="1"/>
      <c r="M56" s="1"/>
      <c r="N56" s="1"/>
      <c r="O56" s="1"/>
      <c r="P56" s="1"/>
      <c r="Q56" s="1"/>
      <c r="R56" s="1"/>
      <c r="S56" s="1"/>
      <c r="T56" s="1"/>
      <c r="U56" s="1"/>
      <c r="V56" s="1"/>
      <c r="W56" s="1"/>
      <c r="X56" s="1"/>
      <c r="Y56" s="1"/>
      <c r="Z56" s="1"/>
      <c r="AA56" s="1"/>
    </row>
    <row r="57" spans="2:27" ht="15.75" customHeight="1" x14ac:dyDescent="0.3">
      <c r="B57" s="1"/>
      <c r="C57" s="1"/>
      <c r="D57" s="1"/>
      <c r="E57" s="1"/>
      <c r="F57" s="1"/>
      <c r="G57" s="1"/>
      <c r="H57" s="1"/>
      <c r="I57" s="1"/>
      <c r="J57" s="1"/>
      <c r="K57" s="1"/>
      <c r="L57" s="1"/>
      <c r="M57" s="1"/>
      <c r="N57" s="1"/>
      <c r="O57" s="1"/>
      <c r="P57" s="1"/>
      <c r="Q57" s="1"/>
      <c r="R57" s="1"/>
      <c r="S57" s="1"/>
      <c r="T57" s="1"/>
      <c r="U57" s="1"/>
      <c r="V57" s="1"/>
      <c r="W57" s="1"/>
      <c r="X57" s="1"/>
      <c r="Y57" s="1"/>
      <c r="Z57" s="1"/>
      <c r="AA57" s="1"/>
    </row>
    <row r="58" spans="2:27" ht="15.75" customHeight="1" x14ac:dyDescent="0.3">
      <c r="B58" s="1"/>
      <c r="C58" s="1"/>
      <c r="D58" s="1"/>
      <c r="E58" s="1"/>
      <c r="F58" s="1"/>
      <c r="G58" s="1"/>
      <c r="H58" s="1"/>
      <c r="I58" s="1"/>
      <c r="J58" s="1"/>
      <c r="K58" s="1"/>
      <c r="L58" s="1"/>
      <c r="M58" s="1"/>
      <c r="N58" s="1"/>
      <c r="O58" s="1"/>
      <c r="P58" s="1"/>
      <c r="Q58" s="1"/>
      <c r="R58" s="1"/>
      <c r="S58" s="1"/>
      <c r="T58" s="1"/>
      <c r="U58" s="1"/>
      <c r="V58" s="1"/>
      <c r="W58" s="1"/>
      <c r="X58" s="1"/>
      <c r="Y58" s="1"/>
      <c r="Z58" s="1"/>
      <c r="AA58" s="1"/>
    </row>
    <row r="59" spans="2:27" ht="15.75" customHeight="1" x14ac:dyDescent="0.3">
      <c r="B59" s="1"/>
      <c r="C59" s="1"/>
      <c r="D59" s="1"/>
      <c r="E59" s="1"/>
      <c r="F59" s="1"/>
      <c r="G59" s="1"/>
      <c r="H59" s="1"/>
      <c r="I59" s="1"/>
      <c r="J59" s="1"/>
      <c r="K59" s="1"/>
      <c r="L59" s="1"/>
      <c r="M59" s="1"/>
      <c r="N59" s="1"/>
      <c r="O59" s="1"/>
      <c r="P59" s="1"/>
      <c r="Q59" s="1"/>
      <c r="R59" s="1"/>
      <c r="S59" s="1"/>
      <c r="T59" s="1"/>
      <c r="U59" s="1"/>
      <c r="V59" s="1"/>
      <c r="W59" s="1"/>
      <c r="X59" s="1"/>
      <c r="Y59" s="1"/>
      <c r="Z59" s="1"/>
      <c r="AA59" s="1"/>
    </row>
    <row r="60" spans="2:27" ht="15.75" customHeight="1" x14ac:dyDescent="0.3">
      <c r="B60" s="1"/>
      <c r="C60" s="1"/>
      <c r="D60" s="1"/>
      <c r="E60" s="1"/>
      <c r="F60" s="1"/>
      <c r="G60" s="1"/>
      <c r="H60" s="1"/>
      <c r="I60" s="1"/>
      <c r="J60" s="1"/>
      <c r="K60" s="1"/>
      <c r="L60" s="1"/>
      <c r="M60" s="1"/>
      <c r="N60" s="1"/>
      <c r="O60" s="1"/>
      <c r="P60" s="1"/>
      <c r="Q60" s="1"/>
      <c r="R60" s="1"/>
      <c r="S60" s="1"/>
      <c r="T60" s="1"/>
      <c r="U60" s="1"/>
      <c r="V60" s="1"/>
      <c r="W60" s="1"/>
      <c r="X60" s="1"/>
      <c r="Y60" s="1"/>
      <c r="Z60" s="1"/>
      <c r="AA60" s="1"/>
    </row>
    <row r="61" spans="2:27" ht="15.75" customHeight="1" x14ac:dyDescent="0.3">
      <c r="B61" s="1"/>
      <c r="C61" s="1"/>
      <c r="D61" s="1"/>
      <c r="E61" s="1"/>
      <c r="F61" s="1"/>
      <c r="G61" s="1"/>
      <c r="H61" s="1"/>
      <c r="I61" s="1"/>
      <c r="J61" s="1"/>
      <c r="K61" s="1"/>
      <c r="L61" s="1"/>
      <c r="M61" s="1"/>
      <c r="N61" s="1"/>
      <c r="O61" s="1"/>
      <c r="P61" s="1"/>
      <c r="Q61" s="1"/>
      <c r="R61" s="1"/>
      <c r="S61" s="1"/>
      <c r="T61" s="1"/>
      <c r="U61" s="1"/>
      <c r="V61" s="1"/>
      <c r="W61" s="1"/>
      <c r="X61" s="1"/>
      <c r="Y61" s="1"/>
      <c r="Z61" s="1"/>
      <c r="AA61" s="1"/>
    </row>
    <row r="62" spans="2:27" ht="15.75" customHeight="1" x14ac:dyDescent="0.3">
      <c r="B62" s="1"/>
      <c r="C62" s="1"/>
      <c r="D62" s="1"/>
      <c r="E62" s="1"/>
      <c r="F62" s="1"/>
      <c r="G62" s="1"/>
      <c r="H62" s="1"/>
      <c r="I62" s="1"/>
      <c r="J62" s="1"/>
      <c r="K62" s="1"/>
      <c r="L62" s="1"/>
      <c r="M62" s="1"/>
      <c r="N62" s="1"/>
      <c r="O62" s="1"/>
      <c r="P62" s="1"/>
      <c r="Q62" s="1"/>
      <c r="R62" s="1"/>
      <c r="S62" s="1"/>
      <c r="T62" s="1"/>
      <c r="U62" s="1"/>
      <c r="V62" s="1"/>
      <c r="W62" s="1"/>
      <c r="X62" s="1"/>
      <c r="Y62" s="1"/>
      <c r="Z62" s="1"/>
      <c r="AA62" s="1"/>
    </row>
    <row r="63" spans="2:27" ht="15.75" customHeight="1" x14ac:dyDescent="0.3">
      <c r="B63" s="1"/>
      <c r="C63" s="1"/>
      <c r="D63" s="1"/>
      <c r="E63" s="1"/>
      <c r="F63" s="1"/>
      <c r="G63" s="1"/>
      <c r="H63" s="1"/>
      <c r="I63" s="1"/>
      <c r="J63" s="1"/>
      <c r="K63" s="1"/>
      <c r="L63" s="1"/>
      <c r="M63" s="1"/>
      <c r="N63" s="1"/>
      <c r="O63" s="1"/>
      <c r="P63" s="1"/>
      <c r="Q63" s="1"/>
      <c r="R63" s="1"/>
      <c r="S63" s="1"/>
      <c r="T63" s="1"/>
      <c r="U63" s="1"/>
      <c r="V63" s="1"/>
      <c r="W63" s="1"/>
      <c r="X63" s="1"/>
      <c r="Y63" s="1"/>
      <c r="Z63" s="1"/>
      <c r="AA63" s="1"/>
    </row>
    <row r="64" spans="2:27" ht="15.75" customHeight="1" x14ac:dyDescent="0.3">
      <c r="B64" s="1"/>
      <c r="C64" s="1"/>
      <c r="D64" s="1"/>
      <c r="E64" s="1"/>
      <c r="F64" s="1"/>
      <c r="G64" s="1"/>
      <c r="H64" s="1"/>
      <c r="I64" s="1"/>
      <c r="J64" s="1"/>
      <c r="K64" s="1"/>
      <c r="L64" s="1"/>
      <c r="M64" s="1"/>
      <c r="N64" s="1"/>
      <c r="O64" s="1"/>
      <c r="P64" s="1"/>
      <c r="Q64" s="1"/>
      <c r="R64" s="1"/>
      <c r="S64" s="1"/>
      <c r="T64" s="1"/>
      <c r="U64" s="1"/>
      <c r="V64" s="1"/>
      <c r="W64" s="1"/>
      <c r="X64" s="1"/>
      <c r="Y64" s="1"/>
      <c r="Z64" s="1"/>
      <c r="AA64" s="1"/>
    </row>
    <row r="65" spans="2:27" ht="15.75" customHeight="1" x14ac:dyDescent="0.3">
      <c r="B65" s="1"/>
      <c r="C65" s="1"/>
      <c r="D65" s="1"/>
      <c r="E65" s="1"/>
      <c r="F65" s="1"/>
      <c r="G65" s="1"/>
      <c r="H65" s="1"/>
      <c r="I65" s="1"/>
      <c r="J65" s="1"/>
      <c r="K65" s="1"/>
      <c r="L65" s="1"/>
      <c r="M65" s="1"/>
      <c r="N65" s="1"/>
      <c r="O65" s="1"/>
      <c r="P65" s="1"/>
      <c r="Q65" s="1"/>
      <c r="R65" s="1"/>
      <c r="S65" s="1"/>
      <c r="T65" s="1"/>
      <c r="U65" s="1"/>
      <c r="V65" s="1"/>
      <c r="W65" s="1"/>
      <c r="X65" s="1"/>
      <c r="Y65" s="1"/>
      <c r="Z65" s="1"/>
      <c r="AA65" s="1"/>
    </row>
    <row r="66" spans="2:27" ht="15.75" customHeight="1" x14ac:dyDescent="0.3">
      <c r="B66" s="1"/>
      <c r="C66" s="1"/>
      <c r="D66" s="1"/>
      <c r="E66" s="1"/>
      <c r="F66" s="1"/>
      <c r="G66" s="1"/>
      <c r="H66" s="1"/>
      <c r="I66" s="1"/>
      <c r="J66" s="1"/>
      <c r="K66" s="1"/>
      <c r="L66" s="1"/>
      <c r="M66" s="1"/>
      <c r="N66" s="1"/>
      <c r="O66" s="1"/>
      <c r="P66" s="1"/>
      <c r="Q66" s="1"/>
      <c r="R66" s="1"/>
      <c r="S66" s="1"/>
      <c r="T66" s="1"/>
      <c r="U66" s="1"/>
      <c r="V66" s="1"/>
      <c r="W66" s="1"/>
      <c r="X66" s="1"/>
      <c r="Y66" s="1"/>
      <c r="Z66" s="1"/>
      <c r="AA66" s="1"/>
    </row>
    <row r="67" spans="2:27" ht="15.75" customHeight="1" x14ac:dyDescent="0.3">
      <c r="B67" s="1"/>
      <c r="C67" s="1"/>
      <c r="D67" s="1"/>
      <c r="E67" s="1"/>
      <c r="F67" s="1"/>
      <c r="G67" s="1"/>
      <c r="H67" s="1"/>
      <c r="I67" s="1"/>
      <c r="J67" s="1"/>
      <c r="K67" s="1"/>
      <c r="L67" s="1"/>
      <c r="M67" s="1"/>
      <c r="N67" s="1"/>
      <c r="O67" s="1"/>
      <c r="P67" s="1"/>
      <c r="Q67" s="1"/>
      <c r="R67" s="1"/>
      <c r="S67" s="1"/>
      <c r="T67" s="1"/>
      <c r="U67" s="1"/>
      <c r="V67" s="1"/>
      <c r="W67" s="1"/>
      <c r="X67" s="1"/>
      <c r="Y67" s="1"/>
      <c r="Z67" s="1"/>
      <c r="AA67" s="1"/>
    </row>
    <row r="68" spans="2:27" ht="15.75" customHeight="1" x14ac:dyDescent="0.3">
      <c r="B68" s="1"/>
      <c r="C68" s="1"/>
      <c r="D68" s="1"/>
      <c r="E68" s="1"/>
      <c r="F68" s="1"/>
      <c r="G68" s="1"/>
      <c r="H68" s="1"/>
      <c r="I68" s="1"/>
      <c r="J68" s="1"/>
      <c r="K68" s="1"/>
      <c r="L68" s="1"/>
      <c r="M68" s="1"/>
      <c r="N68" s="1"/>
      <c r="O68" s="1"/>
      <c r="P68" s="1"/>
      <c r="Q68" s="1"/>
      <c r="R68" s="1"/>
      <c r="S68" s="1"/>
      <c r="T68" s="1"/>
      <c r="U68" s="1"/>
      <c r="V68" s="1"/>
      <c r="W68" s="1"/>
      <c r="X68" s="1"/>
      <c r="Y68" s="1"/>
      <c r="Z68" s="1"/>
      <c r="AA68" s="1"/>
    </row>
    <row r="69" spans="2:27" ht="15.75" customHeight="1" x14ac:dyDescent="0.3">
      <c r="B69" s="1"/>
      <c r="C69" s="1"/>
      <c r="D69" s="1"/>
      <c r="E69" s="1"/>
      <c r="F69" s="1"/>
      <c r="G69" s="1"/>
      <c r="H69" s="1"/>
      <c r="I69" s="1"/>
      <c r="J69" s="1"/>
      <c r="K69" s="1"/>
      <c r="L69" s="1"/>
      <c r="M69" s="1"/>
      <c r="N69" s="1"/>
      <c r="O69" s="1"/>
      <c r="P69" s="1"/>
      <c r="Q69" s="1"/>
      <c r="R69" s="1"/>
      <c r="S69" s="1"/>
      <c r="T69" s="1"/>
      <c r="U69" s="1"/>
      <c r="V69" s="1"/>
      <c r="W69" s="1"/>
      <c r="X69" s="1"/>
      <c r="Y69" s="1"/>
      <c r="Z69" s="1"/>
      <c r="AA69" s="1"/>
    </row>
    <row r="70" spans="2:27" ht="15.75" customHeight="1" x14ac:dyDescent="0.3">
      <c r="B70" s="1"/>
      <c r="C70" s="1"/>
      <c r="D70" s="1"/>
      <c r="E70" s="1"/>
      <c r="F70" s="1"/>
      <c r="G70" s="1"/>
      <c r="H70" s="1"/>
      <c r="I70" s="1"/>
      <c r="J70" s="1"/>
      <c r="K70" s="1"/>
      <c r="L70" s="1"/>
      <c r="M70" s="1"/>
      <c r="N70" s="1"/>
      <c r="O70" s="1"/>
      <c r="P70" s="1"/>
      <c r="Q70" s="1"/>
      <c r="R70" s="1"/>
      <c r="S70" s="1"/>
      <c r="T70" s="1"/>
      <c r="U70" s="1"/>
      <c r="V70" s="1"/>
      <c r="W70" s="1"/>
      <c r="X70" s="1"/>
      <c r="Y70" s="1"/>
      <c r="Z70" s="1"/>
      <c r="AA70" s="1"/>
    </row>
    <row r="71" spans="2:27" ht="15.75" customHeight="1" x14ac:dyDescent="0.3">
      <c r="B71" s="1"/>
      <c r="C71" s="1"/>
      <c r="D71" s="1"/>
      <c r="E71" s="1"/>
      <c r="F71" s="1"/>
      <c r="G71" s="1"/>
      <c r="H71" s="1"/>
      <c r="I71" s="1"/>
      <c r="J71" s="1"/>
      <c r="K71" s="1"/>
      <c r="L71" s="1"/>
      <c r="M71" s="1"/>
      <c r="N71" s="1"/>
      <c r="O71" s="1"/>
      <c r="P71" s="1"/>
      <c r="Q71" s="1"/>
      <c r="R71" s="1"/>
      <c r="S71" s="1"/>
      <c r="T71" s="1"/>
      <c r="U71" s="1"/>
      <c r="V71" s="1"/>
      <c r="W71" s="1"/>
      <c r="X71" s="1"/>
      <c r="Y71" s="1"/>
      <c r="Z71" s="1"/>
      <c r="AA71" s="1"/>
    </row>
    <row r="72" spans="2:27" ht="15.75" customHeight="1" x14ac:dyDescent="0.3">
      <c r="B72" s="1"/>
      <c r="C72" s="1"/>
      <c r="D72" s="1"/>
      <c r="E72" s="1"/>
      <c r="F72" s="1"/>
      <c r="G72" s="1"/>
      <c r="H72" s="1"/>
      <c r="I72" s="1"/>
      <c r="J72" s="1"/>
      <c r="K72" s="1"/>
      <c r="L72" s="1"/>
      <c r="M72" s="1"/>
      <c r="N72" s="1"/>
      <c r="O72" s="1"/>
      <c r="P72" s="1"/>
      <c r="Q72" s="1"/>
      <c r="R72" s="1"/>
      <c r="S72" s="1"/>
      <c r="T72" s="1"/>
      <c r="U72" s="1"/>
      <c r="V72" s="1"/>
      <c r="W72" s="1"/>
      <c r="X72" s="1"/>
      <c r="Y72" s="1"/>
      <c r="Z72" s="1"/>
      <c r="AA72" s="1"/>
    </row>
    <row r="73" spans="2:27" ht="15.75" customHeight="1" x14ac:dyDescent="0.3">
      <c r="B73" s="1"/>
      <c r="C73" s="1"/>
      <c r="D73" s="1"/>
      <c r="E73" s="1"/>
      <c r="F73" s="1"/>
      <c r="G73" s="1"/>
      <c r="H73" s="1"/>
      <c r="I73" s="1"/>
      <c r="J73" s="1"/>
      <c r="K73" s="1"/>
      <c r="L73" s="1"/>
      <c r="M73" s="1"/>
      <c r="N73" s="1"/>
      <c r="O73" s="1"/>
      <c r="P73" s="1"/>
      <c r="Q73" s="1"/>
      <c r="R73" s="1"/>
      <c r="S73" s="1"/>
      <c r="T73" s="1"/>
      <c r="U73" s="1"/>
      <c r="V73" s="1"/>
      <c r="W73" s="1"/>
      <c r="X73" s="1"/>
      <c r="Y73" s="1"/>
      <c r="Z73" s="1"/>
      <c r="AA73" s="1"/>
    </row>
    <row r="74" spans="2:27" ht="15.75" customHeight="1" x14ac:dyDescent="0.3">
      <c r="B74" s="1"/>
      <c r="C74" s="1"/>
      <c r="D74" s="1"/>
      <c r="E74" s="1"/>
      <c r="F74" s="1"/>
      <c r="G74" s="1"/>
      <c r="H74" s="1"/>
      <c r="I74" s="1"/>
      <c r="J74" s="1"/>
      <c r="K74" s="1"/>
      <c r="L74" s="1"/>
      <c r="M74" s="1"/>
      <c r="N74" s="1"/>
      <c r="O74" s="1"/>
      <c r="P74" s="1"/>
      <c r="Q74" s="1"/>
      <c r="R74" s="1"/>
      <c r="S74" s="1"/>
      <c r="T74" s="1"/>
      <c r="U74" s="1"/>
      <c r="V74" s="1"/>
      <c r="W74" s="1"/>
      <c r="X74" s="1"/>
      <c r="Y74" s="1"/>
      <c r="Z74" s="1"/>
      <c r="AA74" s="1"/>
    </row>
    <row r="75" spans="2:27" ht="15.75" customHeight="1" x14ac:dyDescent="0.3">
      <c r="B75" s="1"/>
      <c r="C75" s="1"/>
      <c r="D75" s="1"/>
      <c r="E75" s="1"/>
      <c r="F75" s="1"/>
      <c r="G75" s="1"/>
      <c r="H75" s="1"/>
      <c r="I75" s="1"/>
      <c r="J75" s="1"/>
      <c r="K75" s="1"/>
      <c r="L75" s="1"/>
      <c r="M75" s="1"/>
      <c r="N75" s="1"/>
      <c r="O75" s="1"/>
      <c r="P75" s="1"/>
      <c r="Q75" s="1"/>
      <c r="R75" s="1"/>
      <c r="S75" s="1"/>
      <c r="T75" s="1"/>
      <c r="U75" s="1"/>
      <c r="V75" s="1"/>
      <c r="W75" s="1"/>
      <c r="X75" s="1"/>
      <c r="Y75" s="1"/>
      <c r="Z75" s="1"/>
      <c r="AA75" s="1"/>
    </row>
    <row r="76" spans="2:27" ht="15.75" customHeight="1" x14ac:dyDescent="0.3">
      <c r="B76" s="1"/>
      <c r="C76" s="1"/>
      <c r="D76" s="1"/>
      <c r="E76" s="1"/>
      <c r="F76" s="1"/>
      <c r="G76" s="1"/>
      <c r="H76" s="1"/>
      <c r="I76" s="1"/>
      <c r="J76" s="1"/>
      <c r="K76" s="1"/>
      <c r="L76" s="1"/>
      <c r="M76" s="1"/>
      <c r="N76" s="1"/>
      <c r="O76" s="1"/>
      <c r="P76" s="1"/>
      <c r="Q76" s="1"/>
      <c r="R76" s="1"/>
      <c r="S76" s="1"/>
      <c r="T76" s="1"/>
      <c r="U76" s="1"/>
      <c r="V76" s="1"/>
      <c r="W76" s="1"/>
      <c r="X76" s="1"/>
      <c r="Y76" s="1"/>
      <c r="Z76" s="1"/>
      <c r="AA76" s="1"/>
    </row>
    <row r="77" spans="2:27" ht="15.75" customHeight="1" x14ac:dyDescent="0.3">
      <c r="B77" s="41" t="s">
        <v>144</v>
      </c>
      <c r="C77" s="41"/>
      <c r="D77" s="41"/>
      <c r="E77" s="41"/>
      <c r="F77" s="41"/>
      <c r="G77" s="41"/>
      <c r="H77" s="41"/>
      <c r="I77" s="41"/>
      <c r="J77" s="41"/>
      <c r="K77" s="41"/>
      <c r="L77" s="41"/>
      <c r="M77" s="41"/>
      <c r="N77" s="41"/>
      <c r="O77" s="41"/>
      <c r="P77" s="41"/>
      <c r="Q77" s="41"/>
      <c r="R77" s="41"/>
      <c r="S77" s="41"/>
      <c r="T77" s="1"/>
      <c r="U77" s="1"/>
      <c r="V77" s="1"/>
      <c r="W77" s="1"/>
      <c r="X77" s="1"/>
      <c r="Y77" s="1"/>
      <c r="Z77" s="1"/>
      <c r="AA77" s="1"/>
    </row>
    <row r="78" spans="2:27" ht="15.75" customHeight="1" x14ac:dyDescent="0.3">
      <c r="B78" s="1"/>
      <c r="C78" s="1"/>
      <c r="D78" s="1"/>
      <c r="E78" s="1"/>
      <c r="F78" s="1"/>
      <c r="G78" s="1"/>
      <c r="H78" s="1"/>
      <c r="I78" s="1"/>
      <c r="J78" s="1"/>
      <c r="K78" s="1"/>
      <c r="L78" s="1"/>
      <c r="M78" s="1"/>
      <c r="N78" s="1"/>
      <c r="O78" s="1"/>
      <c r="P78" s="1"/>
      <c r="Q78" s="1"/>
      <c r="R78" s="1"/>
      <c r="S78" s="1"/>
      <c r="T78" s="1"/>
      <c r="U78" s="1"/>
      <c r="V78" s="1"/>
      <c r="W78" s="1"/>
      <c r="X78" s="1"/>
      <c r="Y78" s="1"/>
      <c r="Z78" s="1"/>
      <c r="AA78" s="1"/>
    </row>
    <row r="79" spans="2:27" ht="15.75" customHeight="1" x14ac:dyDescent="0.3">
      <c r="B79" s="1"/>
      <c r="C79" s="1"/>
      <c r="D79" s="1"/>
      <c r="E79" s="1"/>
      <c r="F79" s="1"/>
      <c r="G79" s="1"/>
      <c r="H79" s="1"/>
      <c r="I79" s="1"/>
      <c r="J79" s="1"/>
      <c r="K79" s="1"/>
      <c r="L79" s="1"/>
      <c r="M79" s="1"/>
      <c r="N79" s="1"/>
      <c r="O79" s="1"/>
      <c r="P79" s="1"/>
      <c r="Q79" s="1"/>
      <c r="R79" s="1"/>
      <c r="S79" s="1"/>
      <c r="T79" s="1"/>
      <c r="U79" s="1"/>
      <c r="V79" s="1"/>
      <c r="W79" s="1"/>
      <c r="X79" s="1"/>
      <c r="Y79" s="1"/>
      <c r="Z79" s="1"/>
      <c r="AA79" s="1"/>
    </row>
    <row r="80" spans="2:27" ht="15.75" customHeight="1" x14ac:dyDescent="0.3">
      <c r="B80" s="1"/>
      <c r="C80" s="1"/>
      <c r="D80" s="1"/>
      <c r="E80" s="1"/>
      <c r="F80" s="1"/>
      <c r="G80" s="1"/>
      <c r="H80" s="1"/>
      <c r="I80" s="1"/>
      <c r="J80" s="1"/>
      <c r="K80" s="1"/>
      <c r="L80" s="1"/>
      <c r="M80" s="1"/>
      <c r="N80" s="1"/>
      <c r="O80" s="1"/>
      <c r="P80" s="1"/>
      <c r="Q80" s="1"/>
      <c r="R80" s="1"/>
      <c r="S80" s="1"/>
      <c r="T80" s="1"/>
      <c r="U80" s="1"/>
      <c r="V80" s="1"/>
      <c r="W80" s="1"/>
      <c r="X80" s="1"/>
      <c r="Y80" s="1"/>
      <c r="Z80" s="1"/>
      <c r="AA80" s="1"/>
    </row>
    <row r="81" spans="2:27" ht="15.75" customHeight="1" x14ac:dyDescent="0.3">
      <c r="B81" s="1"/>
      <c r="C81" s="1"/>
      <c r="D81" s="1"/>
      <c r="E81" s="1"/>
      <c r="F81" s="1"/>
      <c r="G81" s="1"/>
      <c r="H81" s="1"/>
      <c r="I81" s="1"/>
      <c r="J81" s="1"/>
      <c r="K81" s="1"/>
      <c r="L81" s="1"/>
      <c r="M81" s="1"/>
      <c r="N81" s="1"/>
      <c r="O81" s="1"/>
      <c r="P81" s="1"/>
      <c r="Q81" s="1"/>
      <c r="R81" s="1"/>
      <c r="S81" s="1"/>
      <c r="T81" s="1"/>
      <c r="U81" s="1"/>
      <c r="V81" s="1"/>
      <c r="W81" s="1"/>
      <c r="X81" s="1"/>
      <c r="Y81" s="1"/>
      <c r="Z81" s="1"/>
      <c r="AA81" s="1"/>
    </row>
    <row r="82" spans="2:27" ht="15.75" customHeight="1" x14ac:dyDescent="0.3">
      <c r="B82" s="1"/>
      <c r="C82" s="1"/>
      <c r="D82" s="1"/>
      <c r="E82" s="1"/>
      <c r="F82" s="1"/>
      <c r="G82" s="1"/>
      <c r="H82" s="1"/>
      <c r="I82" s="1"/>
      <c r="J82" s="1"/>
      <c r="K82" s="1"/>
      <c r="L82" s="1"/>
      <c r="M82" s="1"/>
      <c r="N82" s="1"/>
      <c r="O82" s="1"/>
      <c r="P82" s="1"/>
      <c r="Q82" s="1"/>
      <c r="R82" s="1"/>
      <c r="S82" s="1"/>
      <c r="T82" s="1"/>
      <c r="U82" s="1"/>
      <c r="V82" s="1"/>
      <c r="W82" s="1"/>
      <c r="X82" s="1"/>
      <c r="Y82" s="1"/>
      <c r="Z82" s="1"/>
      <c r="AA82" s="1"/>
    </row>
    <row r="83" spans="2:27" ht="15.75" customHeight="1" x14ac:dyDescent="0.3">
      <c r="B83" s="1"/>
      <c r="C83" s="1"/>
      <c r="D83" s="1"/>
      <c r="E83" s="1"/>
      <c r="F83" s="1"/>
      <c r="G83" s="1"/>
      <c r="H83" s="1"/>
      <c r="I83" s="1"/>
      <c r="J83" s="1"/>
      <c r="K83" s="1"/>
      <c r="L83" s="1"/>
      <c r="M83" s="1"/>
      <c r="N83" s="1"/>
      <c r="O83" s="1"/>
      <c r="P83" s="1"/>
      <c r="Q83" s="1"/>
      <c r="R83" s="1"/>
      <c r="S83" s="1"/>
      <c r="T83" s="1"/>
      <c r="U83" s="1"/>
      <c r="V83" s="1"/>
      <c r="W83" s="1"/>
      <c r="X83" s="1"/>
      <c r="Y83" s="1"/>
      <c r="Z83" s="1"/>
      <c r="AA83" s="1"/>
    </row>
    <row r="84" spans="2:27" ht="15.75" customHeight="1" x14ac:dyDescent="0.3">
      <c r="B84" s="1"/>
      <c r="C84" s="1"/>
      <c r="D84" s="1"/>
      <c r="E84" s="1"/>
      <c r="F84" s="1"/>
      <c r="G84" s="1"/>
      <c r="H84" s="1"/>
      <c r="I84" s="1"/>
      <c r="J84" s="1"/>
      <c r="K84" s="1"/>
      <c r="L84" s="1"/>
      <c r="M84" s="1"/>
      <c r="N84" s="1"/>
      <c r="O84" s="1"/>
      <c r="P84" s="1"/>
      <c r="Q84" s="1"/>
      <c r="R84" s="1"/>
      <c r="S84" s="1"/>
      <c r="T84" s="1"/>
      <c r="U84" s="1"/>
      <c r="V84" s="1"/>
      <c r="W84" s="1"/>
      <c r="X84" s="1"/>
      <c r="Y84" s="1"/>
      <c r="Z84" s="1"/>
      <c r="AA84" s="1"/>
    </row>
    <row r="85" spans="2:27" ht="15.75" customHeight="1" x14ac:dyDescent="0.3">
      <c r="B85" s="1"/>
      <c r="C85" s="1"/>
      <c r="D85" s="1"/>
      <c r="E85" s="1"/>
      <c r="F85" s="1"/>
      <c r="G85" s="1"/>
      <c r="H85" s="1"/>
      <c r="I85" s="1"/>
      <c r="J85" s="1"/>
      <c r="K85" s="1"/>
      <c r="L85" s="1"/>
      <c r="M85" s="1"/>
      <c r="N85" s="1"/>
      <c r="O85" s="1"/>
      <c r="P85" s="1"/>
      <c r="Q85" s="1"/>
      <c r="R85" s="1"/>
      <c r="S85" s="1"/>
      <c r="T85" s="1"/>
      <c r="U85" s="1"/>
      <c r="V85" s="1"/>
      <c r="W85" s="1"/>
      <c r="X85" s="1"/>
      <c r="Y85" s="1"/>
      <c r="Z85" s="1"/>
      <c r="AA85" s="1"/>
    </row>
    <row r="86" spans="2:27" ht="15.75" customHeight="1" x14ac:dyDescent="0.3">
      <c r="B86" s="1"/>
      <c r="C86" s="1"/>
      <c r="D86" s="1"/>
      <c r="E86" s="1"/>
      <c r="F86" s="1"/>
      <c r="G86" s="1"/>
      <c r="H86" s="1"/>
      <c r="I86" s="1"/>
      <c r="J86" s="1"/>
      <c r="K86" s="1"/>
      <c r="L86" s="1"/>
      <c r="M86" s="1"/>
      <c r="N86" s="1"/>
      <c r="O86" s="1"/>
      <c r="P86" s="1"/>
      <c r="Q86" s="1"/>
      <c r="R86" s="1"/>
      <c r="S86" s="1"/>
      <c r="T86" s="1"/>
      <c r="U86" s="1"/>
      <c r="V86" s="1"/>
      <c r="W86" s="1"/>
      <c r="X86" s="1"/>
      <c r="Y86" s="1"/>
      <c r="Z86" s="1"/>
      <c r="AA86" s="1"/>
    </row>
    <row r="87" spans="2:27" ht="15.75" customHeight="1" x14ac:dyDescent="0.3">
      <c r="B87" s="1"/>
      <c r="C87" s="1"/>
      <c r="D87" s="1"/>
      <c r="E87" s="1"/>
      <c r="F87" s="1"/>
      <c r="G87" s="1"/>
      <c r="H87" s="1"/>
      <c r="I87" s="1"/>
      <c r="J87" s="1"/>
      <c r="K87" s="1"/>
      <c r="L87" s="1"/>
      <c r="M87" s="1"/>
      <c r="N87" s="1"/>
      <c r="O87" s="1"/>
      <c r="P87" s="1"/>
      <c r="Q87" s="1"/>
      <c r="R87" s="1"/>
      <c r="S87" s="1"/>
      <c r="T87" s="1"/>
      <c r="U87" s="1"/>
      <c r="V87" s="1"/>
      <c r="W87" s="1"/>
      <c r="X87" s="1"/>
      <c r="Y87" s="1"/>
      <c r="Z87" s="1"/>
      <c r="AA87" s="1"/>
    </row>
    <row r="88" spans="2:27" ht="15.75" customHeight="1" x14ac:dyDescent="0.3">
      <c r="B88" s="1"/>
      <c r="C88" s="1"/>
      <c r="D88" s="1"/>
      <c r="E88" s="1"/>
      <c r="F88" s="1"/>
      <c r="G88" s="1"/>
      <c r="H88" s="1"/>
      <c r="I88" s="1"/>
      <c r="J88" s="1"/>
      <c r="K88" s="1"/>
      <c r="L88" s="1"/>
      <c r="M88" s="1"/>
      <c r="N88" s="1"/>
      <c r="O88" s="1"/>
      <c r="P88" s="1"/>
      <c r="Q88" s="1"/>
      <c r="R88" s="1"/>
      <c r="S88" s="1"/>
      <c r="T88" s="1"/>
      <c r="U88" s="1"/>
      <c r="V88" s="1"/>
      <c r="W88" s="1"/>
      <c r="X88" s="1"/>
      <c r="Y88" s="1"/>
      <c r="Z88" s="1"/>
      <c r="AA88" s="1"/>
    </row>
    <row r="89" spans="2:27" ht="15.75" customHeight="1" x14ac:dyDescent="0.3">
      <c r="B89" s="1"/>
      <c r="C89" s="1"/>
      <c r="D89" s="1"/>
      <c r="E89" s="1"/>
      <c r="F89" s="1"/>
      <c r="G89" s="1"/>
      <c r="H89" s="1"/>
      <c r="I89" s="1"/>
      <c r="J89" s="1"/>
      <c r="K89" s="1"/>
      <c r="L89" s="1"/>
      <c r="M89" s="1"/>
      <c r="N89" s="1"/>
      <c r="O89" s="1"/>
      <c r="P89" s="1"/>
      <c r="Q89" s="1"/>
      <c r="R89" s="1"/>
      <c r="S89" s="1"/>
      <c r="T89" s="1"/>
      <c r="U89" s="1"/>
      <c r="V89" s="1"/>
      <c r="W89" s="1"/>
      <c r="X89" s="1"/>
      <c r="Y89" s="1"/>
      <c r="Z89" s="1"/>
      <c r="AA89" s="1"/>
    </row>
    <row r="90" spans="2:27" ht="15.75" customHeight="1" x14ac:dyDescent="0.3">
      <c r="B90" s="1"/>
      <c r="C90" s="1"/>
      <c r="D90" s="1"/>
      <c r="E90" s="1"/>
      <c r="F90" s="1"/>
      <c r="G90" s="1"/>
      <c r="H90" s="1"/>
      <c r="I90" s="1"/>
      <c r="J90" s="1"/>
      <c r="K90" s="1"/>
      <c r="L90" s="1"/>
      <c r="M90" s="1"/>
      <c r="N90" s="1"/>
      <c r="O90" s="1"/>
      <c r="P90" s="1"/>
      <c r="Q90" s="1"/>
      <c r="R90" s="1"/>
      <c r="S90" s="1"/>
      <c r="T90" s="1"/>
      <c r="U90" s="1"/>
      <c r="V90" s="1"/>
      <c r="W90" s="1"/>
      <c r="X90" s="1"/>
      <c r="Y90" s="1"/>
      <c r="Z90" s="1"/>
      <c r="AA90" s="1"/>
    </row>
    <row r="91" spans="2:27" ht="15.75" customHeight="1" x14ac:dyDescent="0.3">
      <c r="B91" s="1"/>
      <c r="C91" s="1"/>
      <c r="D91" s="1"/>
      <c r="E91" s="1"/>
      <c r="F91" s="1"/>
      <c r="G91" s="1"/>
      <c r="H91" s="1"/>
      <c r="I91" s="1"/>
      <c r="J91" s="1"/>
      <c r="K91" s="1"/>
      <c r="L91" s="1"/>
      <c r="M91" s="1"/>
      <c r="N91" s="1"/>
      <c r="O91" s="1"/>
      <c r="P91" s="1"/>
      <c r="Q91" s="1"/>
      <c r="R91" s="1"/>
      <c r="S91" s="1"/>
      <c r="T91" s="1"/>
      <c r="U91" s="1"/>
      <c r="V91" s="1"/>
      <c r="W91" s="1"/>
      <c r="X91" s="1"/>
      <c r="Y91" s="1"/>
      <c r="Z91" s="1"/>
      <c r="AA91" s="1"/>
    </row>
    <row r="92" spans="2:27" ht="15.75" customHeight="1" x14ac:dyDescent="0.3">
      <c r="B92" s="1"/>
      <c r="C92" s="1"/>
      <c r="D92" s="1"/>
      <c r="E92" s="1"/>
      <c r="F92" s="1"/>
      <c r="G92" s="1"/>
      <c r="H92" s="1"/>
      <c r="I92" s="1"/>
      <c r="J92" s="1"/>
      <c r="K92" s="1"/>
      <c r="L92" s="1"/>
      <c r="M92" s="1"/>
      <c r="N92" s="1"/>
      <c r="O92" s="1"/>
      <c r="P92" s="1"/>
      <c r="Q92" s="1"/>
      <c r="R92" s="1"/>
      <c r="S92" s="1"/>
      <c r="T92" s="1"/>
      <c r="U92" s="1"/>
      <c r="V92" s="1"/>
      <c r="W92" s="1"/>
      <c r="X92" s="1"/>
      <c r="Y92" s="1"/>
      <c r="Z92" s="1"/>
      <c r="AA92" s="1"/>
    </row>
    <row r="93" spans="2:27" ht="15.75" customHeight="1" x14ac:dyDescent="0.3">
      <c r="B93" s="1"/>
      <c r="C93" s="1"/>
      <c r="D93" s="1"/>
      <c r="E93" s="1"/>
      <c r="F93" s="1"/>
      <c r="G93" s="1"/>
      <c r="H93" s="1"/>
      <c r="I93" s="1"/>
      <c r="J93" s="1"/>
      <c r="K93" s="1"/>
      <c r="L93" s="1"/>
      <c r="M93" s="1"/>
      <c r="N93" s="1"/>
      <c r="O93" s="1"/>
      <c r="P93" s="1"/>
      <c r="Q93" s="1"/>
      <c r="R93" s="1"/>
      <c r="S93" s="1"/>
      <c r="T93" s="1"/>
      <c r="U93" s="1"/>
      <c r="V93" s="1"/>
      <c r="W93" s="1"/>
      <c r="X93" s="1"/>
      <c r="Y93" s="1"/>
      <c r="Z93" s="1"/>
      <c r="AA93" s="1"/>
    </row>
    <row r="94" spans="2:27" ht="15.75" customHeight="1" x14ac:dyDescent="0.3">
      <c r="B94" s="1"/>
      <c r="C94" s="1"/>
      <c r="D94" s="1"/>
      <c r="E94" s="1"/>
      <c r="F94" s="1"/>
      <c r="G94" s="1"/>
      <c r="H94" s="1"/>
      <c r="I94" s="1"/>
      <c r="J94" s="1"/>
      <c r="K94" s="1"/>
      <c r="L94" s="1"/>
      <c r="M94" s="1"/>
      <c r="N94" s="1"/>
      <c r="O94" s="1"/>
      <c r="P94" s="1"/>
      <c r="Q94" s="1"/>
      <c r="R94" s="1"/>
      <c r="S94" s="1"/>
      <c r="T94" s="1"/>
      <c r="U94" s="1"/>
      <c r="V94" s="1"/>
      <c r="W94" s="1"/>
      <c r="X94" s="1"/>
      <c r="Y94" s="1"/>
      <c r="Z94" s="1"/>
      <c r="AA94" s="1"/>
    </row>
    <row r="95" spans="2:27" ht="15.75" customHeight="1" x14ac:dyDescent="0.3">
      <c r="B95" s="1"/>
      <c r="C95" s="1"/>
      <c r="D95" s="1"/>
      <c r="E95" s="1"/>
      <c r="F95" s="1"/>
      <c r="G95" s="1"/>
      <c r="H95" s="1"/>
      <c r="I95" s="1"/>
      <c r="J95" s="1"/>
      <c r="K95" s="1"/>
      <c r="L95" s="1"/>
      <c r="M95" s="1"/>
      <c r="N95" s="1"/>
      <c r="O95" s="1"/>
      <c r="P95" s="1"/>
      <c r="Q95" s="1"/>
      <c r="R95" s="1"/>
      <c r="S95" s="1"/>
      <c r="T95" s="1"/>
      <c r="U95" s="1"/>
      <c r="V95" s="1"/>
      <c r="W95" s="1"/>
      <c r="X95" s="1"/>
      <c r="Y95" s="1"/>
      <c r="Z95" s="1"/>
      <c r="AA95" s="1"/>
    </row>
    <row r="96" spans="2:27" ht="15.75" customHeight="1" x14ac:dyDescent="0.3">
      <c r="B96" s="1"/>
      <c r="C96" s="1"/>
      <c r="D96" s="1"/>
      <c r="E96" s="1"/>
      <c r="F96" s="1"/>
      <c r="G96" s="1"/>
      <c r="H96" s="1"/>
      <c r="I96" s="1"/>
      <c r="J96" s="1"/>
      <c r="K96" s="1"/>
      <c r="L96" s="1"/>
      <c r="M96" s="1"/>
      <c r="N96" s="1"/>
      <c r="O96" s="1"/>
      <c r="P96" s="1"/>
      <c r="Q96" s="1"/>
      <c r="R96" s="1"/>
      <c r="S96" s="1"/>
      <c r="T96" s="1"/>
      <c r="U96" s="1"/>
      <c r="V96" s="1"/>
      <c r="W96" s="1"/>
      <c r="X96" s="1"/>
      <c r="Y96" s="1"/>
      <c r="Z96" s="1"/>
      <c r="AA96" s="1"/>
    </row>
    <row r="97" spans="2:27" ht="15.75" customHeight="1" x14ac:dyDescent="0.3">
      <c r="B97" s="1"/>
      <c r="C97" s="1"/>
      <c r="D97" s="1"/>
      <c r="E97" s="1"/>
      <c r="F97" s="1"/>
      <c r="G97" s="1"/>
      <c r="H97" s="1"/>
      <c r="I97" s="1"/>
      <c r="J97" s="1"/>
      <c r="K97" s="1"/>
      <c r="L97" s="1"/>
      <c r="M97" s="1"/>
      <c r="N97" s="1"/>
      <c r="O97" s="1"/>
      <c r="P97" s="1"/>
      <c r="Q97" s="1"/>
      <c r="R97" s="1"/>
      <c r="S97" s="1"/>
      <c r="T97" s="1"/>
      <c r="U97" s="1"/>
      <c r="V97" s="1"/>
      <c r="W97" s="1"/>
      <c r="X97" s="1"/>
      <c r="Y97" s="1"/>
      <c r="Z97" s="1"/>
      <c r="AA97" s="1"/>
    </row>
    <row r="98" spans="2:27" ht="15.75" customHeight="1" x14ac:dyDescent="0.3">
      <c r="B98" s="1"/>
      <c r="C98" s="1"/>
      <c r="D98" s="1"/>
      <c r="E98" s="1"/>
      <c r="F98" s="1"/>
      <c r="G98" s="1"/>
      <c r="H98" s="1"/>
      <c r="I98" s="1"/>
      <c r="J98" s="1"/>
      <c r="K98" s="1"/>
      <c r="L98" s="1"/>
      <c r="M98" s="1"/>
      <c r="N98" s="1"/>
      <c r="O98" s="1"/>
      <c r="P98" s="1"/>
      <c r="Q98" s="1"/>
      <c r="R98" s="1"/>
      <c r="S98" s="1"/>
      <c r="T98" s="1"/>
      <c r="U98" s="1"/>
      <c r="V98" s="1"/>
      <c r="W98" s="1"/>
      <c r="X98" s="1"/>
      <c r="Y98" s="1"/>
      <c r="Z98" s="1"/>
      <c r="AA98" s="1"/>
    </row>
    <row r="99" spans="2:27" ht="15.75" customHeight="1" x14ac:dyDescent="0.3">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2:27" ht="15.75" customHeight="1" x14ac:dyDescent="0.3">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2:27" ht="15.75" customHeight="1" x14ac:dyDescent="0.3">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2:27" ht="15.75" customHeight="1" x14ac:dyDescent="0.3">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2:27" ht="15.75" customHeight="1" x14ac:dyDescent="0.3">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2:27" ht="15.75" customHeight="1" x14ac:dyDescent="0.3">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2:27" ht="15.75" customHeight="1" x14ac:dyDescent="0.3">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2:27" ht="15.75" customHeight="1" x14ac:dyDescent="0.3">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2:27" ht="15.75" customHeight="1" x14ac:dyDescent="0.3">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2:27" ht="15.75" customHeight="1" x14ac:dyDescent="0.3">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2:27" ht="15.75" customHeight="1" x14ac:dyDescent="0.3">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2:27" ht="15.75" customHeight="1" x14ac:dyDescent="0.3">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2:27" ht="15.75" customHeight="1" x14ac:dyDescent="0.3">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2:27" ht="15.75" customHeight="1" x14ac:dyDescent="0.3">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2:27" ht="15.75" customHeight="1" x14ac:dyDescent="0.3">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2:27" ht="15.75" customHeight="1" x14ac:dyDescent="0.3">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2:27" ht="15.75" customHeight="1" x14ac:dyDescent="0.3">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2:27" ht="15.75" customHeight="1" x14ac:dyDescent="0.3">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2:27" ht="15.75" customHeight="1" x14ac:dyDescent="0.3">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2:27" ht="15.75" customHeight="1" x14ac:dyDescent="0.3">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2:27" ht="15.75" customHeight="1" x14ac:dyDescent="0.3">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2:27" ht="15.75" customHeight="1" x14ac:dyDescent="0.3">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2:27" ht="15.75" customHeight="1" x14ac:dyDescent="0.3">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2:27" ht="15.75" customHeight="1" x14ac:dyDescent="0.3">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2:27" ht="15.75" customHeight="1" x14ac:dyDescent="0.3">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2:27" ht="15.75" customHeight="1" x14ac:dyDescent="0.3">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2:27" ht="15.75" customHeight="1" x14ac:dyDescent="0.3">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2:27" ht="15.75" customHeight="1" x14ac:dyDescent="0.3">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2:27" ht="15.75" customHeight="1" x14ac:dyDescent="0.3">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2:27" ht="15.75" customHeight="1" x14ac:dyDescent="0.3">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2:27" ht="15.75" customHeight="1" x14ac:dyDescent="0.3">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2:27" ht="15.75" customHeight="1" x14ac:dyDescent="0.3">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2:27" ht="15.75" customHeight="1" x14ac:dyDescent="0.3">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2:27" ht="15.75" customHeight="1" x14ac:dyDescent="0.3">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2:27" ht="15.75" customHeight="1" x14ac:dyDescent="0.3">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2:27" ht="15.75" customHeight="1" x14ac:dyDescent="0.3">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2:27" ht="15.75" customHeight="1" x14ac:dyDescent="0.3">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2:27" ht="15.75" customHeight="1" x14ac:dyDescent="0.3">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2:27" ht="15.75" customHeight="1" x14ac:dyDescent="0.3">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2:27" ht="15.75" customHeight="1" x14ac:dyDescent="0.3">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2:27" ht="15.75" customHeight="1" x14ac:dyDescent="0.3">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2:27" ht="15.75" customHeight="1" x14ac:dyDescent="0.3">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2:27" ht="15.75" customHeight="1" x14ac:dyDescent="0.3">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2:27" ht="15.75" customHeight="1" x14ac:dyDescent="0.3">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2:27" ht="15.75" customHeight="1" x14ac:dyDescent="0.3">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2:27" ht="15.75" customHeight="1" x14ac:dyDescent="0.3">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2:27" ht="15.75" customHeight="1" x14ac:dyDescent="0.3">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2:27" ht="15.75" customHeight="1" x14ac:dyDescent="0.3">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2:27" ht="15.75" customHeight="1" x14ac:dyDescent="0.3">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2:27" ht="15.75" customHeight="1" x14ac:dyDescent="0.3">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2:27" ht="15.75" customHeight="1" x14ac:dyDescent="0.3">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2:27" ht="15.75" customHeight="1" x14ac:dyDescent="0.3">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2:27" ht="15.75" customHeight="1" x14ac:dyDescent="0.3">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2:27" ht="15.75" customHeight="1" x14ac:dyDescent="0.3">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2:27" ht="15.75" customHeight="1" x14ac:dyDescent="0.3">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2:27" ht="15.75" customHeight="1" x14ac:dyDescent="0.3">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2:27" ht="15.75" customHeight="1" x14ac:dyDescent="0.3">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2:27" ht="15.75" customHeight="1" x14ac:dyDescent="0.3">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2:27" ht="15.75" customHeight="1" x14ac:dyDescent="0.3">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2:27" ht="15.75" customHeight="1" x14ac:dyDescent="0.3">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2:27" ht="15.75" customHeight="1" x14ac:dyDescent="0.3">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2:27" ht="15.75" customHeight="1" x14ac:dyDescent="0.3">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2:27" ht="15.75" customHeight="1" x14ac:dyDescent="0.3">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2:27" ht="15.75" customHeight="1" x14ac:dyDescent="0.3">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2:27" ht="15.75" customHeight="1" x14ac:dyDescent="0.3">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2:27" ht="15.75" customHeight="1" x14ac:dyDescent="0.3">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2:27" ht="15.75" customHeight="1" x14ac:dyDescent="0.3">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2:27" ht="15.75" customHeight="1" x14ac:dyDescent="0.3">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2:27" ht="15.75" customHeight="1" x14ac:dyDescent="0.3">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2:27" ht="15.75" customHeight="1" x14ac:dyDescent="0.3">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2:27" ht="15.75" customHeight="1" x14ac:dyDescent="0.3">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2:27" ht="15.75" customHeight="1" x14ac:dyDescent="0.3">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2:27" ht="15.75" customHeight="1" x14ac:dyDescent="0.3">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2:27" ht="15.75" customHeight="1" x14ac:dyDescent="0.3">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2:27" ht="15.75" customHeight="1" x14ac:dyDescent="0.3">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2:27" ht="15.75" customHeight="1" x14ac:dyDescent="0.3">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2:27" ht="15.75" customHeight="1" x14ac:dyDescent="0.3">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2:27" ht="15.75" customHeight="1" x14ac:dyDescent="0.3">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2:27" ht="15.75" customHeight="1" x14ac:dyDescent="0.3">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2:27" ht="15.75" customHeight="1" x14ac:dyDescent="0.3">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2:27" ht="15.75" customHeight="1" x14ac:dyDescent="0.3">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2:27" ht="15.75" customHeight="1" x14ac:dyDescent="0.3">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2:27" ht="15.75" customHeight="1" x14ac:dyDescent="0.3">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2:27" ht="15.75" customHeight="1" x14ac:dyDescent="0.3">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2:27" ht="15.75" customHeight="1" x14ac:dyDescent="0.3">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2:27" ht="15.75" customHeight="1" x14ac:dyDescent="0.3">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2:27" ht="15.75" customHeight="1" x14ac:dyDescent="0.3">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2:27" ht="15.75" customHeight="1" x14ac:dyDescent="0.3">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2:27" ht="15.75" customHeight="1" x14ac:dyDescent="0.3">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2:27" ht="15.75" customHeight="1" x14ac:dyDescent="0.3">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2:27" ht="15.75" customHeight="1" x14ac:dyDescent="0.3">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2:27" ht="15.75" customHeight="1" x14ac:dyDescent="0.3">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2:27" ht="15.75" customHeight="1" x14ac:dyDescent="0.3">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2:27" ht="15.75" customHeight="1" x14ac:dyDescent="0.3">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2:27" ht="15.75" customHeight="1" x14ac:dyDescent="0.3">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2:27" ht="15.75" customHeight="1" x14ac:dyDescent="0.3">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2:27" ht="15.75" customHeight="1" x14ac:dyDescent="0.3">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2:27" ht="15.75" customHeight="1" x14ac:dyDescent="0.3">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2:27" ht="15.75" customHeight="1" x14ac:dyDescent="0.3">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2:27" ht="15.75" customHeight="1" x14ac:dyDescent="0.3">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2:27" ht="15.75" customHeight="1" x14ac:dyDescent="0.3">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2:27" ht="15.75" customHeight="1" x14ac:dyDescent="0.3">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2:27" ht="15.75" customHeight="1" x14ac:dyDescent="0.3">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2:27" ht="15.75" customHeight="1" x14ac:dyDescent="0.3">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2:27" ht="15.75" customHeight="1" x14ac:dyDescent="0.3">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2:27" ht="15.75" customHeight="1" x14ac:dyDescent="0.3">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2:27" ht="15.75" customHeight="1" x14ac:dyDescent="0.3">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2:27" ht="15.75" customHeight="1" x14ac:dyDescent="0.3">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2:27" ht="15.75" customHeight="1" x14ac:dyDescent="0.3">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2:27" ht="15.75" customHeight="1" x14ac:dyDescent="0.3">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2:27" ht="15.75" customHeight="1" x14ac:dyDescent="0.3">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2:27" ht="15.75" customHeight="1" x14ac:dyDescent="0.3">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2:27" ht="15.75" customHeight="1" x14ac:dyDescent="0.3">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2:27" ht="15.75" customHeight="1" x14ac:dyDescent="0.3">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2:27" ht="15.75" customHeight="1" x14ac:dyDescent="0.3">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2:27" ht="15.75" customHeight="1" x14ac:dyDescent="0.3">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2:27" ht="15.75" customHeight="1" x14ac:dyDescent="0.3">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2:27" ht="15.75" customHeight="1" x14ac:dyDescent="0.3">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2:27" ht="15.75" customHeight="1" x14ac:dyDescent="0.3">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2:27" ht="15.75" customHeight="1" x14ac:dyDescent="0.3">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2:27" ht="15.75" customHeight="1" x14ac:dyDescent="0.3">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2:27" ht="15.75" customHeight="1" x14ac:dyDescent="0.3">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2:27" ht="15.75" customHeight="1" x14ac:dyDescent="0.3">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2:27" ht="15.75" customHeight="1" x14ac:dyDescent="0.3">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2:27" ht="15.75" customHeight="1" x14ac:dyDescent="0.3">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2:27" ht="15.75" customHeight="1" x14ac:dyDescent="0.3">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ht="15.75" customHeight="1" x14ac:dyDescent="0.3">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ht="15.75" customHeight="1" x14ac:dyDescent="0.3">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ht="15.75" customHeight="1" x14ac:dyDescent="0.3">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ht="15.75" customHeight="1" x14ac:dyDescent="0.3">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ht="15.75" customHeight="1" x14ac:dyDescent="0.3">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ht="15.75" customHeight="1" x14ac:dyDescent="0.3">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ht="15.75" customHeight="1" x14ac:dyDescent="0.3">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ht="15.75" customHeight="1" x14ac:dyDescent="0.3">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ht="15.75" customHeight="1" x14ac:dyDescent="0.3">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ht="15.75" customHeight="1" x14ac:dyDescent="0.3">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ht="15.75" customHeight="1" x14ac:dyDescent="0.3">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ht="15.75" customHeight="1" x14ac:dyDescent="0.3">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ht="15.75" customHeight="1" x14ac:dyDescent="0.3">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ht="15.75" customHeight="1" x14ac:dyDescent="0.3">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2:27" ht="15.75" customHeight="1" x14ac:dyDescent="0.3">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2:27" ht="15.75" customHeight="1" x14ac:dyDescent="0.3">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2:27" ht="15.75" customHeight="1" x14ac:dyDescent="0.3">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2:27" ht="15.75" customHeight="1" x14ac:dyDescent="0.3">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2:27" ht="15.75" customHeight="1" x14ac:dyDescent="0.3">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2:27" ht="15.75" customHeight="1" x14ac:dyDescent="0.3">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2:27" ht="15.75" customHeight="1" x14ac:dyDescent="0.3">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2:27" ht="15.75" customHeight="1" x14ac:dyDescent="0.3">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2:27" ht="15.75" customHeight="1" x14ac:dyDescent="0.3">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2:27" ht="15.75" customHeight="1" x14ac:dyDescent="0.3">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2:27" ht="15.75" customHeight="1" x14ac:dyDescent="0.3">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2:27" ht="15.75" customHeight="1" x14ac:dyDescent="0.3">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2:27" ht="15.75" customHeight="1" x14ac:dyDescent="0.3">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2:27" ht="15.75" customHeight="1" x14ac:dyDescent="0.3">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2:27" ht="15.75" customHeight="1" x14ac:dyDescent="0.3">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2:27" ht="15.75" customHeight="1" x14ac:dyDescent="0.3">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2:27" ht="15.75" customHeight="1" x14ac:dyDescent="0.3">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2:27" ht="15.75" customHeight="1" x14ac:dyDescent="0.3">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2:27" ht="15.75" customHeight="1" x14ac:dyDescent="0.3">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2:27" ht="15.75" customHeight="1" x14ac:dyDescent="0.3">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2:27" ht="15.75" customHeight="1" x14ac:dyDescent="0.3">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2:27" ht="15.75" customHeight="1" x14ac:dyDescent="0.3">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2:27" ht="15.75" customHeight="1" x14ac:dyDescent="0.3">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2:27" ht="15.75" customHeight="1" x14ac:dyDescent="0.3">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2:27" ht="15.75" customHeight="1" x14ac:dyDescent="0.3">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2:27" ht="15.75" customHeight="1" x14ac:dyDescent="0.3">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2:27" ht="15.75" customHeight="1" x14ac:dyDescent="0.3">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2:27" ht="15.75" customHeight="1" x14ac:dyDescent="0.3">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2:27" ht="15.75" customHeight="1" x14ac:dyDescent="0.3">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2:27" ht="15.75" customHeight="1" x14ac:dyDescent="0.3">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2:27" ht="15.75" customHeight="1" x14ac:dyDescent="0.3">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2:27" ht="15.75" customHeight="1" x14ac:dyDescent="0.3">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2:27" ht="15.75" customHeight="1" x14ac:dyDescent="0.3">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2:27" ht="15.75" customHeight="1" x14ac:dyDescent="0.3">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2:27" ht="15.75" customHeight="1" x14ac:dyDescent="0.3">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2:27" ht="15.75" customHeight="1" x14ac:dyDescent="0.3">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2:27" ht="15.75" customHeight="1" x14ac:dyDescent="0.3">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2:27" ht="15.75" customHeight="1" x14ac:dyDescent="0.3">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2:27" ht="15.75" customHeight="1" x14ac:dyDescent="0.3">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2:27" ht="15.75" customHeight="1" x14ac:dyDescent="0.3">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2:27" ht="15.75" customHeight="1" x14ac:dyDescent="0.3">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2:27" ht="15.75" customHeight="1" x14ac:dyDescent="0.3">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2:27" ht="15.75" customHeight="1" x14ac:dyDescent="0.3">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2:27" ht="15.75" customHeight="1" x14ac:dyDescent="0.3">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2:27" ht="15.75" customHeight="1" x14ac:dyDescent="0.3">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2:27" ht="15.75" customHeight="1" x14ac:dyDescent="0.3">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2:27" ht="15.75" customHeight="1" x14ac:dyDescent="0.3">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2:27" ht="15.75" customHeight="1" x14ac:dyDescent="0.3">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2:27" ht="15.75" customHeight="1" x14ac:dyDescent="0.3">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2:27" ht="15.75" customHeight="1" x14ac:dyDescent="0.3">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2:27" ht="15.75" customHeight="1" x14ac:dyDescent="0.3">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2:27" ht="15.75" customHeight="1" x14ac:dyDescent="0.3">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2:27" ht="15.75" customHeight="1" x14ac:dyDescent="0.3">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2:27" ht="15.75" customHeight="1" x14ac:dyDescent="0.3">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2:27" ht="15.75" customHeight="1" x14ac:dyDescent="0.3">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2:27" ht="15.75" customHeight="1" x14ac:dyDescent="0.3">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2:27" ht="15.75" customHeight="1" x14ac:dyDescent="0.3">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2:27" ht="15.75" customHeight="1" x14ac:dyDescent="0.3">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2:27" ht="15.75" customHeight="1" x14ac:dyDescent="0.3">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2:27" ht="15.75" customHeight="1" x14ac:dyDescent="0.3">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2:27" ht="15.75" customHeight="1" x14ac:dyDescent="0.3">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2:27" ht="15.75" customHeight="1" x14ac:dyDescent="0.3">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2:27" ht="15.75" customHeight="1" x14ac:dyDescent="0.3">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2:27" ht="15.75" customHeight="1" x14ac:dyDescent="0.3">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2:27" ht="15.75" customHeight="1" x14ac:dyDescent="0.3">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2:27" ht="15.75" customHeight="1" x14ac:dyDescent="0.3">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2:27" ht="15.75" customHeight="1" x14ac:dyDescent="0.3">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2:27" ht="15.75" customHeight="1" x14ac:dyDescent="0.3">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2:27" ht="15.75" customHeight="1" x14ac:dyDescent="0.3">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2:27" ht="15.75" customHeight="1" x14ac:dyDescent="0.3">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2:27" ht="15.75" customHeight="1" x14ac:dyDescent="0.3">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2:27" ht="15.75" customHeight="1" x14ac:dyDescent="0.3">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2:27" ht="15.75" customHeight="1" x14ac:dyDescent="0.3">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2:27" ht="15.75" customHeight="1" x14ac:dyDescent="0.3">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2:27" ht="15.75" customHeight="1" x14ac:dyDescent="0.3">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2:27" ht="15.75" customHeight="1" x14ac:dyDescent="0.3">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2:27" ht="15.75" customHeight="1" x14ac:dyDescent="0.3">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2:27" ht="15.75" customHeight="1" x14ac:dyDescent="0.3">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2:27" ht="15.75" customHeight="1" x14ac:dyDescent="0.3">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2:27" ht="15.75" customHeight="1" x14ac:dyDescent="0.3">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2:27" ht="15.75" customHeight="1" x14ac:dyDescent="0.3">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2:27" ht="15.75" customHeight="1" x14ac:dyDescent="0.3">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2:27" ht="15.75" customHeight="1" x14ac:dyDescent="0.3">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2:27" ht="15.75" customHeight="1" x14ac:dyDescent="0.3">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2:27" ht="15.75" customHeight="1" x14ac:dyDescent="0.3">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2:27" ht="15.75" customHeight="1" x14ac:dyDescent="0.3">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2:27" ht="15.75" customHeight="1" x14ac:dyDescent="0.3">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2:27" ht="15.75" customHeight="1" x14ac:dyDescent="0.3">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2:27" ht="15.75" customHeight="1" x14ac:dyDescent="0.3">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2:27" ht="15.75" customHeight="1" x14ac:dyDescent="0.3">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2:27" ht="15.75" customHeight="1" x14ac:dyDescent="0.3">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2:27" ht="15.75" customHeight="1" x14ac:dyDescent="0.3">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2:27" ht="15.75" customHeight="1" x14ac:dyDescent="0.3">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2:27" ht="15.75" customHeight="1" x14ac:dyDescent="0.3">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2:27" ht="15.75" customHeight="1" x14ac:dyDescent="0.3">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2:27" ht="15.75" customHeight="1" x14ac:dyDescent="0.3">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2:27" ht="15.75" customHeight="1" x14ac:dyDescent="0.3">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2:27" ht="15.75" customHeight="1" x14ac:dyDescent="0.3">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2:27" ht="15.75" customHeight="1" x14ac:dyDescent="0.3">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2:27" ht="15.75" customHeight="1" x14ac:dyDescent="0.3">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2:27" ht="15.75" customHeight="1" x14ac:dyDescent="0.3">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2:27" ht="15.75" customHeight="1" x14ac:dyDescent="0.3">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2:27" ht="15.75" customHeight="1" x14ac:dyDescent="0.3">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2:27" ht="15.75" customHeight="1" x14ac:dyDescent="0.3">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2:27" ht="15.75" customHeight="1" x14ac:dyDescent="0.3">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2:27" ht="15.75" customHeight="1" x14ac:dyDescent="0.3">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2:27" ht="15.75" customHeight="1" x14ac:dyDescent="0.3">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2:27" ht="15.75" customHeight="1" x14ac:dyDescent="0.3">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2:27" ht="15.75" customHeight="1" x14ac:dyDescent="0.3">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2:27" ht="15.75" customHeight="1" x14ac:dyDescent="0.3">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2:27" ht="15.75" customHeight="1" x14ac:dyDescent="0.3">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2:27" ht="15.75" customHeight="1" x14ac:dyDescent="0.3">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2:27" ht="15.75" customHeight="1" x14ac:dyDescent="0.3">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2:27" ht="15.75" customHeight="1" x14ac:dyDescent="0.3">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2:27" ht="15.75" customHeight="1" x14ac:dyDescent="0.3">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2:27" ht="15.75" customHeight="1" x14ac:dyDescent="0.3">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2:27" ht="15.75" customHeight="1" x14ac:dyDescent="0.3">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2:27" ht="15.75" customHeight="1" x14ac:dyDescent="0.3">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2:27" ht="15.75" customHeight="1" x14ac:dyDescent="0.3">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2:27" ht="15.75" customHeight="1" x14ac:dyDescent="0.3">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2:27" ht="15.75" customHeight="1" x14ac:dyDescent="0.3">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2:27" ht="15.75" customHeight="1" x14ac:dyDescent="0.3">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2:27" ht="15.75" customHeight="1" x14ac:dyDescent="0.3">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2:27" ht="15.75" customHeight="1" x14ac:dyDescent="0.3">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2:27" ht="15.75" customHeight="1" x14ac:dyDescent="0.3">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2:27" ht="15.75" customHeight="1" x14ac:dyDescent="0.3">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2:27" ht="15.75" customHeight="1" x14ac:dyDescent="0.3">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2:27" ht="15.75" customHeight="1" x14ac:dyDescent="0.3">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2:27" ht="15.75" customHeight="1" x14ac:dyDescent="0.3">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2:27" ht="15.75" customHeight="1" x14ac:dyDescent="0.3">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2:27" ht="15.75" customHeight="1" x14ac:dyDescent="0.3">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2:27" ht="15.75" customHeight="1" x14ac:dyDescent="0.3">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2:27" ht="15.75" customHeight="1" x14ac:dyDescent="0.3">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2:27" ht="15.75" customHeight="1" x14ac:dyDescent="0.3">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2:27" ht="15.75" customHeight="1" x14ac:dyDescent="0.3">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2:27" ht="15.75" customHeight="1" x14ac:dyDescent="0.3">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2:27" ht="15.75" customHeight="1" x14ac:dyDescent="0.3">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2:27" ht="15.75" customHeight="1" x14ac:dyDescent="0.3">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2:27" ht="15.75" customHeight="1" x14ac:dyDescent="0.3">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2:27" ht="15.75" customHeight="1" x14ac:dyDescent="0.3">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2:27" ht="15.75" customHeight="1" x14ac:dyDescent="0.3">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2:27" ht="15.75" customHeight="1" x14ac:dyDescent="0.3">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2:27" ht="15.75" customHeight="1" x14ac:dyDescent="0.3">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2:27" ht="15.75" customHeight="1" x14ac:dyDescent="0.3">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2:27" ht="15.75" customHeight="1" x14ac:dyDescent="0.3">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2:27" ht="15.75" customHeight="1" x14ac:dyDescent="0.3">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2:27" ht="15.75" customHeight="1" x14ac:dyDescent="0.3">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2:27" ht="15.75" customHeight="1" x14ac:dyDescent="0.3">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2:27" ht="15.75" customHeight="1" x14ac:dyDescent="0.3">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2:27" ht="15.75" customHeight="1" x14ac:dyDescent="0.3">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2:27" ht="15.75" customHeight="1" x14ac:dyDescent="0.3">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2:27" ht="15.75" customHeight="1" x14ac:dyDescent="0.3">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2:27" ht="15.75" customHeight="1" x14ac:dyDescent="0.3">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2:27" ht="15.75" customHeight="1" x14ac:dyDescent="0.3">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2:27" ht="15.75" customHeight="1" x14ac:dyDescent="0.3">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2:27" ht="15.75" customHeight="1" x14ac:dyDescent="0.3">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2:27" ht="15.75" customHeight="1" x14ac:dyDescent="0.3">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2:27" ht="15.75" customHeight="1" x14ac:dyDescent="0.3">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2:27" ht="15.75" customHeight="1" x14ac:dyDescent="0.3">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2:27" ht="15.75" customHeight="1" x14ac:dyDescent="0.3">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2:27" ht="15.75" customHeight="1" x14ac:dyDescent="0.3">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2:27" ht="15.75" customHeight="1" x14ac:dyDescent="0.3">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2:27" ht="15.75" customHeight="1" x14ac:dyDescent="0.3">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2:27" ht="15.75" customHeight="1" x14ac:dyDescent="0.3">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2:27" ht="15.75" customHeight="1" x14ac:dyDescent="0.3">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2:27" ht="15.75" customHeight="1" x14ac:dyDescent="0.3">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2:27" ht="15.75" customHeight="1" x14ac:dyDescent="0.3">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2:27" ht="15.75" customHeight="1" x14ac:dyDescent="0.3">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2:27" ht="15.75" customHeight="1" x14ac:dyDescent="0.3">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2:27" ht="15.75" customHeight="1" x14ac:dyDescent="0.3">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2:27" ht="15.75" customHeight="1" x14ac:dyDescent="0.3">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2:27" ht="15.75" customHeight="1" x14ac:dyDescent="0.3">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2:27" ht="15.75" customHeight="1" x14ac:dyDescent="0.3">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2:27" ht="15.75" customHeight="1" x14ac:dyDescent="0.3">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2:27" ht="15.75" customHeight="1" x14ac:dyDescent="0.3">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2:27" ht="15.75" customHeight="1" x14ac:dyDescent="0.3">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2:27" ht="15.75" customHeight="1" x14ac:dyDescent="0.3">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2:27" ht="15.75" customHeight="1" x14ac:dyDescent="0.3">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2:27" ht="15.75" customHeight="1" x14ac:dyDescent="0.3">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2:27" ht="15.75" customHeight="1" x14ac:dyDescent="0.3">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2:27" ht="15.75" customHeight="1" x14ac:dyDescent="0.3">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2:27" ht="15.75" customHeight="1" x14ac:dyDescent="0.3">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2:27" ht="15.75" customHeight="1" x14ac:dyDescent="0.3">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2:27" ht="15.75" customHeight="1" x14ac:dyDescent="0.3">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2:27" ht="15.75" customHeight="1" x14ac:dyDescent="0.3">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2:27" ht="15.75" customHeight="1" x14ac:dyDescent="0.3">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2:27" ht="15.75" customHeight="1" x14ac:dyDescent="0.3">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2:27" ht="15.75" customHeight="1" x14ac:dyDescent="0.3">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2:27" ht="15.75" customHeight="1" x14ac:dyDescent="0.3">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2:27" ht="15.75" customHeight="1" x14ac:dyDescent="0.3">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2:27" ht="15.75" customHeight="1" x14ac:dyDescent="0.3">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2:27" ht="15.75" customHeight="1" x14ac:dyDescent="0.3">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2:27" ht="15.75" customHeight="1" x14ac:dyDescent="0.3">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2:27" ht="15.75" customHeight="1" x14ac:dyDescent="0.3">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2:27" ht="15.75" customHeight="1" x14ac:dyDescent="0.3">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2:27" ht="15.75" customHeight="1" x14ac:dyDescent="0.3">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2:27" ht="15.75" customHeight="1" x14ac:dyDescent="0.3">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2:27" ht="15.75" customHeight="1" x14ac:dyDescent="0.3">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2:27" ht="15.75" customHeight="1" x14ac:dyDescent="0.3">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2:27" ht="15.75" customHeight="1" x14ac:dyDescent="0.3">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2:27" ht="15.75" customHeight="1" x14ac:dyDescent="0.3">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2:27" ht="15.75" customHeight="1" x14ac:dyDescent="0.3">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2:27" ht="15.75" customHeight="1" x14ac:dyDescent="0.3">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2:27" ht="15.75" customHeight="1" x14ac:dyDescent="0.3">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2:27" ht="15.75" customHeight="1" x14ac:dyDescent="0.3">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2:27" ht="15.75" customHeight="1" x14ac:dyDescent="0.3">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2:27" ht="15.75" customHeight="1" x14ac:dyDescent="0.3">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2:27" ht="15.75" customHeight="1" x14ac:dyDescent="0.3">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2:27" ht="15.75" customHeight="1" x14ac:dyDescent="0.3">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2:27" ht="15.75" customHeight="1" x14ac:dyDescent="0.3">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2:27" ht="15.75" customHeight="1" x14ac:dyDescent="0.3">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2:27" ht="15.75" customHeight="1" x14ac:dyDescent="0.3">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2:27" ht="15.75" customHeight="1" x14ac:dyDescent="0.3">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2:27" ht="15.75" customHeight="1" x14ac:dyDescent="0.3">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2:27" ht="15.75" customHeight="1" x14ac:dyDescent="0.3">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2:27" ht="15.75" customHeight="1" x14ac:dyDescent="0.3">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2:27" ht="15.75" customHeight="1" x14ac:dyDescent="0.3">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2:27" ht="15.75" customHeight="1" x14ac:dyDescent="0.3">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2:27" ht="15.75" customHeight="1" x14ac:dyDescent="0.3">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2:27" ht="15.75" customHeight="1" x14ac:dyDescent="0.3">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2:27" ht="15.75" customHeight="1" x14ac:dyDescent="0.3">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2:27" ht="15.75" customHeight="1" x14ac:dyDescent="0.3">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2:27" ht="15.75" customHeight="1" x14ac:dyDescent="0.3">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2:27" ht="15.75" customHeight="1" x14ac:dyDescent="0.3">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2:27" ht="15.75" customHeight="1" x14ac:dyDescent="0.3">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2:27" ht="15.75" customHeight="1" x14ac:dyDescent="0.3">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2:27" ht="15.75" customHeight="1" x14ac:dyDescent="0.3">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2:27" ht="15.75" customHeight="1" x14ac:dyDescent="0.3">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2:27" ht="15.75" customHeight="1" x14ac:dyDescent="0.3">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2:27" ht="15.75" customHeight="1" x14ac:dyDescent="0.3">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2:27" ht="15.75" customHeight="1" x14ac:dyDescent="0.3">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2:27" ht="15.75" customHeight="1" x14ac:dyDescent="0.3">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2:27" ht="15.75" customHeight="1" x14ac:dyDescent="0.3">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2:27" ht="15.75" customHeight="1" x14ac:dyDescent="0.3">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2:27" ht="15.75" customHeight="1" x14ac:dyDescent="0.3">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2:27" ht="15.75" customHeight="1" x14ac:dyDescent="0.3">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2:27" ht="15.75" customHeight="1" x14ac:dyDescent="0.3">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2:27" ht="15.75" customHeight="1" x14ac:dyDescent="0.3">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2:27" ht="15.75" customHeight="1" x14ac:dyDescent="0.3">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2:27" ht="15.75" customHeight="1" x14ac:dyDescent="0.3">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2:27" ht="15.75" customHeight="1" x14ac:dyDescent="0.3">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2:27" ht="15.75" customHeight="1" x14ac:dyDescent="0.3">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2:27" ht="15.75" customHeight="1" x14ac:dyDescent="0.3">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2:27" ht="15.75" customHeight="1" x14ac:dyDescent="0.3">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2:27" ht="15.75" customHeight="1" x14ac:dyDescent="0.3">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2:27" ht="15.75" customHeight="1" x14ac:dyDescent="0.3">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2:27" ht="15.75" customHeight="1" x14ac:dyDescent="0.3">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2:27" ht="15.75" customHeight="1" x14ac:dyDescent="0.3">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2:27" ht="15.75" customHeight="1" x14ac:dyDescent="0.3">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2:27" ht="15.75" customHeight="1" x14ac:dyDescent="0.3">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2:27" ht="15.75" customHeight="1" x14ac:dyDescent="0.3">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2:27" ht="15.75" customHeight="1" x14ac:dyDescent="0.3">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2:27" ht="15.75" customHeight="1" x14ac:dyDescent="0.3">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2:27" ht="15.75" customHeight="1" x14ac:dyDescent="0.3">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2:27" ht="15.75" customHeight="1" x14ac:dyDescent="0.3">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2:27" ht="15.75" customHeight="1" x14ac:dyDescent="0.3">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2:27" ht="15.75" customHeight="1" x14ac:dyDescent="0.3">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2:27" ht="15.75" customHeight="1" x14ac:dyDescent="0.3">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2:27" ht="15.75" customHeight="1" x14ac:dyDescent="0.3">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2:27" ht="15.75" customHeight="1" x14ac:dyDescent="0.3">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2:27" ht="15.75" customHeight="1" x14ac:dyDescent="0.3">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2:27" ht="15.75" customHeight="1" x14ac:dyDescent="0.3">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2:27" ht="15.75" customHeight="1" x14ac:dyDescent="0.3">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2:27" ht="15.75" customHeight="1" x14ac:dyDescent="0.3">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2:27" ht="15.75" customHeight="1" x14ac:dyDescent="0.3">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2:27" ht="15.75" customHeight="1" x14ac:dyDescent="0.3">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2:27" ht="15.75" customHeight="1" x14ac:dyDescent="0.3">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2:27" ht="15.75" customHeight="1" x14ac:dyDescent="0.3">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2:27" ht="15.75" customHeight="1" x14ac:dyDescent="0.3">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2:27" ht="15.75" customHeight="1" x14ac:dyDescent="0.3">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2:27" ht="15.75" customHeight="1" x14ac:dyDescent="0.3">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2:27" ht="15.75" customHeight="1" x14ac:dyDescent="0.3">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2:27" ht="15.75" customHeight="1" x14ac:dyDescent="0.3">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2:27" ht="15.75" customHeight="1" x14ac:dyDescent="0.3">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2:27" ht="15.75" customHeight="1" x14ac:dyDescent="0.3">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2:27" ht="15.75" customHeight="1" x14ac:dyDescent="0.3">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2:27" ht="15.75" customHeight="1" x14ac:dyDescent="0.3">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2:27" ht="15.75" customHeight="1" x14ac:dyDescent="0.3">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2:27" ht="15.75" customHeight="1" x14ac:dyDescent="0.3">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2:27" ht="15.75" customHeight="1" x14ac:dyDescent="0.3">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2:27" ht="15.75" customHeight="1" x14ac:dyDescent="0.3">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2:27" ht="15.75" customHeight="1" x14ac:dyDescent="0.3">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2:27" ht="15.75" customHeight="1" x14ac:dyDescent="0.3">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2:27" ht="15.75" customHeight="1" x14ac:dyDescent="0.3">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2:27" ht="15.75" customHeight="1" x14ac:dyDescent="0.3">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2:27" ht="15.75" customHeight="1" x14ac:dyDescent="0.3">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2:27" ht="15.75" customHeight="1" x14ac:dyDescent="0.3">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2:27" ht="15.75" customHeight="1" x14ac:dyDescent="0.3">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2:27" ht="15.75" customHeight="1" x14ac:dyDescent="0.3">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2:27" ht="15.75" customHeight="1" x14ac:dyDescent="0.3">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2:27" ht="15.75" customHeight="1" x14ac:dyDescent="0.3">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2:27" ht="15.75" customHeight="1" x14ac:dyDescent="0.3">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2:27" ht="15.75" customHeight="1" x14ac:dyDescent="0.3">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2:27" ht="15.75" customHeight="1" x14ac:dyDescent="0.3">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2:27" ht="15.75" customHeight="1" x14ac:dyDescent="0.3">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2:27" ht="15.75" customHeight="1" x14ac:dyDescent="0.3">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2:27" ht="15.75" customHeight="1" x14ac:dyDescent="0.3">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2:27" ht="15.75" customHeight="1" x14ac:dyDescent="0.3">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2:27" ht="15.75" customHeight="1" x14ac:dyDescent="0.3">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2:27" ht="15.75" customHeight="1" x14ac:dyDescent="0.3">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2:27" ht="15.75" customHeight="1" x14ac:dyDescent="0.3">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2:27" ht="15.75" customHeight="1" x14ac:dyDescent="0.3">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2:27" ht="15.75" customHeight="1" x14ac:dyDescent="0.3">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2:27" ht="15.75" customHeight="1" x14ac:dyDescent="0.3">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2:27" ht="15.75" customHeight="1" x14ac:dyDescent="0.3">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2:27" ht="15.75" customHeight="1" x14ac:dyDescent="0.3">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2:27" ht="15.75" customHeight="1" x14ac:dyDescent="0.3">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2:27" ht="15.75" customHeight="1" x14ac:dyDescent="0.3">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2:27" ht="15.75" customHeight="1" x14ac:dyDescent="0.3">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2:27" ht="15.75" customHeight="1" x14ac:dyDescent="0.3">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2:27" ht="15.75" customHeight="1" x14ac:dyDescent="0.3">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2:27" ht="15.75" customHeight="1" x14ac:dyDescent="0.3">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2:27" ht="15.75" customHeight="1" x14ac:dyDescent="0.3">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2:27" ht="15.75" customHeight="1" x14ac:dyDescent="0.3">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2:27" ht="15.75" customHeight="1" x14ac:dyDescent="0.3">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2:27" ht="15.75" customHeight="1" x14ac:dyDescent="0.3">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2:27" ht="15.75" customHeight="1" x14ac:dyDescent="0.3">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2:27" ht="15.75" customHeight="1" x14ac:dyDescent="0.3">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2:27" ht="15.75" customHeight="1" x14ac:dyDescent="0.3">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2:27" ht="15.75" customHeight="1" x14ac:dyDescent="0.3">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2:27" ht="15.75" customHeight="1" x14ac:dyDescent="0.3">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2:27" ht="15.75" customHeight="1" x14ac:dyDescent="0.3">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2:27" ht="15.75" customHeight="1" x14ac:dyDescent="0.3">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2:27" ht="15.75" customHeight="1" x14ac:dyDescent="0.3">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2:27" ht="15.75" customHeight="1" x14ac:dyDescent="0.3">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2:27" ht="15.75" customHeight="1" x14ac:dyDescent="0.3">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2:27" ht="15.75" customHeight="1" x14ac:dyDescent="0.3">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2:27" ht="15.75" customHeight="1" x14ac:dyDescent="0.3">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2:27" ht="15.75" customHeight="1" x14ac:dyDescent="0.3">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2:27" ht="15.75" customHeight="1" x14ac:dyDescent="0.3">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2:27" ht="15.75" customHeight="1" x14ac:dyDescent="0.3">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2:27" ht="15.75" customHeight="1" x14ac:dyDescent="0.3">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2:27" ht="15.75" customHeight="1" x14ac:dyDescent="0.3">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2:27" ht="15.75" customHeight="1" x14ac:dyDescent="0.3">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2:27" ht="15.75" customHeight="1" x14ac:dyDescent="0.3">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2:27" ht="15.75" customHeight="1" x14ac:dyDescent="0.3">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2:27" ht="15.75" customHeight="1" x14ac:dyDescent="0.3">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2:27" ht="15.75" customHeight="1" x14ac:dyDescent="0.3">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2:27" ht="15.75" customHeight="1" x14ac:dyDescent="0.3">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2:27" ht="15.75" customHeight="1" x14ac:dyDescent="0.3">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2:27" ht="15.75" customHeight="1" x14ac:dyDescent="0.3">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2:27" ht="15.75" customHeight="1" x14ac:dyDescent="0.3">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2:27" ht="15.75" customHeight="1" x14ac:dyDescent="0.3">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2:27" ht="15.75" customHeight="1" x14ac:dyDescent="0.3">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2:27" ht="15.75" customHeight="1" x14ac:dyDescent="0.3">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2:27" ht="15.75" customHeight="1" x14ac:dyDescent="0.3">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2:27" ht="15.75" customHeight="1" x14ac:dyDescent="0.3">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2:27" ht="15.75" customHeight="1" x14ac:dyDescent="0.3">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2:27" ht="15.75" customHeight="1" x14ac:dyDescent="0.3">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2:27" ht="15.75" customHeight="1" x14ac:dyDescent="0.3">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2:27" ht="15.75" customHeight="1" x14ac:dyDescent="0.3">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2:27" ht="15.75" customHeight="1" x14ac:dyDescent="0.3">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2:27" ht="15.75" customHeight="1" x14ac:dyDescent="0.3">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2:27" ht="15.75" customHeight="1" x14ac:dyDescent="0.3">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2:27" ht="15.75" customHeight="1" x14ac:dyDescent="0.3">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2:27" ht="15.75" customHeight="1" x14ac:dyDescent="0.3">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2:27" ht="15.75" customHeight="1" x14ac:dyDescent="0.3">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2:27" ht="15.75" customHeight="1" x14ac:dyDescent="0.3">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2:27" ht="15.75" customHeight="1" x14ac:dyDescent="0.3">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2:27" ht="15.75" customHeight="1" x14ac:dyDescent="0.3">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2:27" ht="15.75" customHeight="1" x14ac:dyDescent="0.3">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2:27" ht="15.75" customHeight="1" x14ac:dyDescent="0.3">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2:27" ht="15.75" customHeight="1" x14ac:dyDescent="0.3">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2:27" ht="15.75" customHeight="1" x14ac:dyDescent="0.3">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2:27" ht="15.75" customHeight="1" x14ac:dyDescent="0.3">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2:27" ht="15.75" customHeight="1" x14ac:dyDescent="0.3">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2:27" ht="15.75" customHeight="1" x14ac:dyDescent="0.3">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2:27" ht="15.75" customHeight="1" x14ac:dyDescent="0.3">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2:27" ht="15.75" customHeight="1" x14ac:dyDescent="0.3">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2:27" ht="15.75" customHeight="1" x14ac:dyDescent="0.3">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2:27" ht="15.75" customHeight="1" x14ac:dyDescent="0.3">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2:27" ht="15.75" customHeight="1" x14ac:dyDescent="0.3">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2:27" ht="15.75" customHeight="1" x14ac:dyDescent="0.3">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2:27" ht="15.75" customHeight="1" x14ac:dyDescent="0.3">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2:27" ht="15.75" customHeight="1" x14ac:dyDescent="0.3">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2:27" ht="15.75" customHeight="1" x14ac:dyDescent="0.3">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2:27" ht="15.75" customHeight="1" x14ac:dyDescent="0.3">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2:27" ht="15.75" customHeight="1" x14ac:dyDescent="0.3">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2:27" ht="15.75" customHeight="1" x14ac:dyDescent="0.3">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2:27" ht="15.75" customHeight="1" x14ac:dyDescent="0.3">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2:27" ht="15.75" customHeight="1" x14ac:dyDescent="0.3">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2:27" ht="15.75" customHeight="1" x14ac:dyDescent="0.3">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2:27" ht="15.75" customHeight="1" x14ac:dyDescent="0.3">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2:27" ht="15.75" customHeight="1" x14ac:dyDescent="0.3">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2:27" ht="15.75" customHeight="1" x14ac:dyDescent="0.3">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2:27" ht="15.75" customHeight="1" x14ac:dyDescent="0.3">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2:27" ht="15.75" customHeight="1" x14ac:dyDescent="0.3">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2:27" ht="15.75" customHeight="1" x14ac:dyDescent="0.3">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2:27" ht="15.75" customHeight="1" x14ac:dyDescent="0.3">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2:27" ht="15.75" customHeight="1" x14ac:dyDescent="0.3">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2:27" ht="15.75" customHeight="1" x14ac:dyDescent="0.3">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2:27" ht="15.75" customHeight="1" x14ac:dyDescent="0.3">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2:27" ht="15.75" customHeight="1" x14ac:dyDescent="0.3">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2:27" ht="15.75" customHeight="1" x14ac:dyDescent="0.3">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2:27" ht="15.75" customHeight="1" x14ac:dyDescent="0.3">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2:27" ht="15.75" customHeight="1" x14ac:dyDescent="0.3">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2:27" ht="15.75" customHeight="1" x14ac:dyDescent="0.3">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2:27" ht="15.75" customHeight="1" x14ac:dyDescent="0.3">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2:27" ht="15.75" customHeight="1" x14ac:dyDescent="0.3">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2:27" ht="15.75" customHeight="1" x14ac:dyDescent="0.3">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2:27" ht="15.75" customHeight="1" x14ac:dyDescent="0.3">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2:27" ht="15.75" customHeight="1" x14ac:dyDescent="0.3">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2:27" ht="15.75" customHeight="1" x14ac:dyDescent="0.3">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2:27" ht="15.75" customHeight="1" x14ac:dyDescent="0.3">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2:27" ht="15.75" customHeight="1" x14ac:dyDescent="0.3">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2:27" ht="15.75" customHeight="1" x14ac:dyDescent="0.3">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2:27" ht="15.75" customHeight="1" x14ac:dyDescent="0.3">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2:27" ht="15.75" customHeight="1" x14ac:dyDescent="0.3">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2:27" ht="15.75" customHeight="1" x14ac:dyDescent="0.3">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2:27" ht="15.75" customHeight="1" x14ac:dyDescent="0.3">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2:27" ht="15.75" customHeight="1" x14ac:dyDescent="0.3">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2:27" ht="15.75" customHeight="1" x14ac:dyDescent="0.3">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2:27" ht="15.75" customHeight="1" x14ac:dyDescent="0.3">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2:27" ht="15.75" customHeight="1" x14ac:dyDescent="0.3">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2:27" ht="15.75" customHeight="1" x14ac:dyDescent="0.3">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2:27" ht="15.75" customHeight="1" x14ac:dyDescent="0.3">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2:27" ht="15.75" customHeight="1" x14ac:dyDescent="0.3">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2:27" ht="15.75" customHeight="1" x14ac:dyDescent="0.3">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2:27" ht="15.75" customHeight="1" x14ac:dyDescent="0.3">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2:27" ht="15.75" customHeight="1" x14ac:dyDescent="0.3">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2:27" ht="15.75" customHeight="1" x14ac:dyDescent="0.3">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2:27" ht="15.75" customHeight="1" x14ac:dyDescent="0.3">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2:27" ht="15.75" customHeight="1" x14ac:dyDescent="0.3">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2:27" ht="15.75" customHeight="1" x14ac:dyDescent="0.3">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2:27" ht="15.75" customHeight="1" x14ac:dyDescent="0.3">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2:27" ht="15.75" customHeight="1" x14ac:dyDescent="0.3">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2:27" ht="15.75" customHeight="1" x14ac:dyDescent="0.3">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2:27" ht="15.75" customHeight="1" x14ac:dyDescent="0.3">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2:27" ht="15.75" customHeight="1" x14ac:dyDescent="0.3">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2:27" ht="15.75" customHeight="1" x14ac:dyDescent="0.3">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2:27" ht="15.75" customHeight="1" x14ac:dyDescent="0.3">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2:27" ht="15.75" customHeight="1" x14ac:dyDescent="0.3">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2:27" ht="15.75" customHeight="1" x14ac:dyDescent="0.3">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2:27" ht="15.75" customHeight="1" x14ac:dyDescent="0.3">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2:27" ht="15.75" customHeight="1" x14ac:dyDescent="0.3">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2:27" ht="15.75" customHeight="1" x14ac:dyDescent="0.3">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2:27" ht="15.75" customHeight="1" x14ac:dyDescent="0.3">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2:27" ht="15.75" customHeight="1" x14ac:dyDescent="0.3">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2:27" ht="15.75" customHeight="1" x14ac:dyDescent="0.3">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2:27" ht="15.75" customHeight="1" x14ac:dyDescent="0.3">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2:27" ht="15.75" customHeight="1" x14ac:dyDescent="0.3">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2:27" ht="15.75" customHeight="1" x14ac:dyDescent="0.3">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2:27" ht="15.75" customHeight="1" x14ac:dyDescent="0.3">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2:27" ht="15.75" customHeight="1" x14ac:dyDescent="0.3">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2:27" ht="15.75" customHeight="1" x14ac:dyDescent="0.3">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2:27" ht="15.75" customHeight="1" x14ac:dyDescent="0.3">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2:27" ht="15.75" customHeight="1" x14ac:dyDescent="0.3">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2:27" ht="15.75" customHeight="1" x14ac:dyDescent="0.3">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2:27" ht="15.75" customHeight="1" x14ac:dyDescent="0.3">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2:27" ht="15.75" customHeight="1" x14ac:dyDescent="0.3">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2:27" ht="15.75" customHeight="1" x14ac:dyDescent="0.3">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2:27" ht="15.75" customHeight="1" x14ac:dyDescent="0.3">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2:27" ht="15.75" customHeight="1" x14ac:dyDescent="0.3">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2:27" ht="15.75" customHeight="1" x14ac:dyDescent="0.3">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2:27" ht="15.75" customHeight="1" x14ac:dyDescent="0.3">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2:27" ht="15.75" customHeight="1" x14ac:dyDescent="0.3">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2:27" ht="15.75" customHeight="1" x14ac:dyDescent="0.3">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2:27" ht="15.75" customHeight="1" x14ac:dyDescent="0.3">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2:27" ht="15.75" customHeight="1" x14ac:dyDescent="0.3">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2:27" ht="15.75" customHeight="1" x14ac:dyDescent="0.3">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2:27" ht="15.75" customHeight="1" x14ac:dyDescent="0.3">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2:27" ht="15.75" customHeight="1" x14ac:dyDescent="0.3">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2:27" ht="15.75" customHeight="1" x14ac:dyDescent="0.3">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2:27" ht="15.75" customHeight="1" x14ac:dyDescent="0.3">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2:27" ht="15.75" customHeight="1" x14ac:dyDescent="0.3">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2:27" ht="15.75" customHeight="1" x14ac:dyDescent="0.3">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2:27" ht="15.75" customHeight="1" x14ac:dyDescent="0.3">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2:27" ht="15.75" customHeight="1" x14ac:dyDescent="0.3">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2:27" ht="15.75" customHeight="1" x14ac:dyDescent="0.3">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2:27" ht="15.75" customHeight="1" x14ac:dyDescent="0.3">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2:27" ht="15.75" customHeight="1" x14ac:dyDescent="0.3">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2:27" ht="15.75" customHeight="1" x14ac:dyDescent="0.3">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2:27" ht="15.75" customHeight="1" x14ac:dyDescent="0.3">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2:27" ht="15.75" customHeight="1" x14ac:dyDescent="0.3">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2:27" ht="15.75" customHeight="1" x14ac:dyDescent="0.3">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2:27" ht="15.75" customHeight="1" x14ac:dyDescent="0.3">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2:27" ht="15.75" customHeight="1" x14ac:dyDescent="0.3">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2:27" ht="15.75" customHeight="1" x14ac:dyDescent="0.3">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2:27" ht="15.75" customHeight="1" x14ac:dyDescent="0.3">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2:27" ht="15.75" customHeight="1" x14ac:dyDescent="0.3">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2:27" ht="15.75" customHeight="1" x14ac:dyDescent="0.3">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2:27" ht="15.75" customHeight="1" x14ac:dyDescent="0.3">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2:27" ht="15.75" customHeight="1" x14ac:dyDescent="0.3">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2:27" ht="15.75" customHeight="1" x14ac:dyDescent="0.3">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2:27" ht="15.75" customHeight="1" x14ac:dyDescent="0.3">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2:27" ht="15.75" customHeight="1" x14ac:dyDescent="0.3">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2:27" ht="15.75" customHeight="1" x14ac:dyDescent="0.3">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2:27" ht="15.75" customHeight="1" x14ac:dyDescent="0.3">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2:27" ht="15.75" customHeight="1" x14ac:dyDescent="0.3">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2:27" ht="15.75" customHeight="1" x14ac:dyDescent="0.3">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2:27" ht="15.75" customHeight="1" x14ac:dyDescent="0.3">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2:27" ht="15.75" customHeight="1" x14ac:dyDescent="0.3">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2:27" ht="15.75" customHeight="1" x14ac:dyDescent="0.3">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2:27" ht="15.75" customHeight="1" x14ac:dyDescent="0.3">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2:27" ht="15.75" customHeight="1" x14ac:dyDescent="0.3">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2:27" ht="15.75" customHeight="1" x14ac:dyDescent="0.3">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2:27" ht="15.75" customHeight="1" x14ac:dyDescent="0.3">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2:27" ht="15.75" customHeight="1" x14ac:dyDescent="0.3">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2:27" ht="15.75" customHeight="1" x14ac:dyDescent="0.3">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2:27" ht="15.75" customHeight="1" x14ac:dyDescent="0.3">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2:27" ht="15.75" customHeight="1" x14ac:dyDescent="0.3">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2:27" ht="15.75" customHeight="1" x14ac:dyDescent="0.3">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2:27" ht="15.75" customHeight="1" x14ac:dyDescent="0.3">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2:27" ht="15.75" customHeight="1" x14ac:dyDescent="0.3">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2:27" ht="15.75" customHeight="1" x14ac:dyDescent="0.3">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2:27" ht="15.75" customHeight="1" x14ac:dyDescent="0.3">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2:27" ht="15.75" customHeight="1" x14ac:dyDescent="0.3">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2:27" ht="15.75" customHeight="1" x14ac:dyDescent="0.3">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2:27" ht="15.75" customHeight="1" x14ac:dyDescent="0.3">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2:27" ht="15.75" customHeight="1" x14ac:dyDescent="0.3">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2:27" ht="15.75" customHeight="1" x14ac:dyDescent="0.3">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2:27" ht="15.75" customHeight="1" x14ac:dyDescent="0.3">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2:27" ht="15.75" customHeight="1" x14ac:dyDescent="0.3">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2:27" ht="15.75" customHeight="1" x14ac:dyDescent="0.3">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2:27" ht="15.75" customHeight="1" x14ac:dyDescent="0.3">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2:27" ht="15.75" customHeight="1" x14ac:dyDescent="0.3">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2:27" ht="15.75" customHeight="1" x14ac:dyDescent="0.3">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2:27" ht="15.75" customHeight="1" x14ac:dyDescent="0.3">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2:27" ht="15.75" customHeight="1" x14ac:dyDescent="0.3">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2:27" ht="15.75" customHeight="1" x14ac:dyDescent="0.3">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2:27" ht="15.75" customHeight="1" x14ac:dyDescent="0.3">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2:27" ht="15.75" customHeight="1" x14ac:dyDescent="0.3">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2:27" ht="15.75" customHeight="1" x14ac:dyDescent="0.3">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2:27" ht="15.75" customHeight="1" x14ac:dyDescent="0.3">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2:27" ht="15.75" customHeight="1" x14ac:dyDescent="0.3">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2:27" ht="15.75" customHeight="1" x14ac:dyDescent="0.3">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2:27" ht="15.75" customHeight="1" x14ac:dyDescent="0.3">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2:27" ht="15.75" customHeight="1" x14ac:dyDescent="0.3">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2:27" ht="15.75" customHeight="1" x14ac:dyDescent="0.3">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2:27" ht="15.75" customHeight="1" x14ac:dyDescent="0.3">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2:27" ht="15.75" customHeight="1" x14ac:dyDescent="0.3">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2:27" ht="15.75" customHeight="1" x14ac:dyDescent="0.3">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2:27" ht="15.75" customHeight="1" x14ac:dyDescent="0.3">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2:27" ht="15.75" customHeight="1" x14ac:dyDescent="0.3">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2:27" ht="15.75" customHeight="1" x14ac:dyDescent="0.3">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2:27" ht="15.75" customHeight="1" x14ac:dyDescent="0.3">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2:27" ht="15.75" customHeight="1" x14ac:dyDescent="0.3">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2:27" ht="15.75" customHeight="1" x14ac:dyDescent="0.3">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2:27" ht="15.75" customHeight="1" x14ac:dyDescent="0.3">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2:27" ht="15.75" customHeight="1" x14ac:dyDescent="0.3">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2:27" ht="15.75" customHeight="1" x14ac:dyDescent="0.3">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2:27" ht="15.75" customHeight="1" x14ac:dyDescent="0.3">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2:27" ht="15.75" customHeight="1" x14ac:dyDescent="0.3">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2:27" ht="15.75" customHeight="1" x14ac:dyDescent="0.3">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2:27" ht="15.75" customHeight="1" x14ac:dyDescent="0.3">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2:27" ht="15.75" customHeight="1" x14ac:dyDescent="0.3">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2:27" ht="15.75" customHeight="1" x14ac:dyDescent="0.3">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2:27" ht="15.75" customHeight="1" x14ac:dyDescent="0.3">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2:27" ht="15.75" customHeight="1" x14ac:dyDescent="0.3">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2:27" ht="15.75" customHeight="1" x14ac:dyDescent="0.3">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2:27" ht="15.75" customHeight="1" x14ac:dyDescent="0.3">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2:27" ht="15.75" customHeight="1" x14ac:dyDescent="0.3">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2:27" ht="15.75" customHeight="1" x14ac:dyDescent="0.3">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2:27" ht="15.75" customHeight="1" x14ac:dyDescent="0.3">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2:27" ht="15.75" customHeight="1" x14ac:dyDescent="0.3">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2:27" ht="15.75" customHeight="1" x14ac:dyDescent="0.3">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2:27" ht="15.75" customHeight="1" x14ac:dyDescent="0.3">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2:27" ht="15.75" customHeight="1" x14ac:dyDescent="0.3">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2:27" ht="15.75" customHeight="1" x14ac:dyDescent="0.3">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2:27" ht="15.75" customHeight="1" x14ac:dyDescent="0.3">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2:27" ht="15.75" customHeight="1" x14ac:dyDescent="0.3">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2:27" ht="15.75" customHeight="1" x14ac:dyDescent="0.3">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2:27" ht="15.75" customHeight="1" x14ac:dyDescent="0.3">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2:27" ht="15.75" customHeight="1" x14ac:dyDescent="0.3">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2:27" ht="15.75" customHeight="1" x14ac:dyDescent="0.3">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2:27" ht="15.75" customHeight="1" x14ac:dyDescent="0.3">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2:27" ht="15.75" customHeight="1" x14ac:dyDescent="0.3">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2:27" ht="15.75" customHeight="1" x14ac:dyDescent="0.3">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2:27" ht="15.75" customHeight="1" x14ac:dyDescent="0.3">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2:27" ht="15.75" customHeight="1" x14ac:dyDescent="0.3">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2:27" ht="15.75" customHeight="1" x14ac:dyDescent="0.3">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2:27" ht="15.75" customHeight="1" x14ac:dyDescent="0.3">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2:27" ht="15.75" customHeight="1" x14ac:dyDescent="0.3">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2:27" ht="15.75" customHeight="1" x14ac:dyDescent="0.3">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2:27" ht="15.75" customHeight="1" x14ac:dyDescent="0.3">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2:27" ht="15.75" customHeight="1" x14ac:dyDescent="0.3">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2:27" ht="15.75" customHeight="1" x14ac:dyDescent="0.3">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2:27" ht="15.75" customHeight="1" x14ac:dyDescent="0.3">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2:27" ht="15.75" customHeight="1" x14ac:dyDescent="0.3">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2:27" ht="15.75" customHeight="1" x14ac:dyDescent="0.3">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2:27" ht="15.75" customHeight="1" x14ac:dyDescent="0.3">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2:27" ht="15.75" customHeight="1" x14ac:dyDescent="0.3">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2:27" ht="15.75" customHeight="1" x14ac:dyDescent="0.3">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2:27" ht="15.75" customHeight="1" x14ac:dyDescent="0.3">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2:27" ht="15.75" customHeight="1" x14ac:dyDescent="0.3">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2:27" ht="15.75" customHeight="1" x14ac:dyDescent="0.3">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2:27" ht="15.75" customHeight="1" x14ac:dyDescent="0.3">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2:27" ht="15.75" customHeight="1" x14ac:dyDescent="0.3">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2:27" ht="15.75" customHeight="1" x14ac:dyDescent="0.3">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2:27" ht="15.75" customHeight="1" x14ac:dyDescent="0.3">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2:27" ht="15.75" customHeight="1" x14ac:dyDescent="0.3">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2:27" ht="15.75" customHeight="1" x14ac:dyDescent="0.3">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2:27" ht="15.75" customHeight="1" x14ac:dyDescent="0.3">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2:27" ht="15.75" customHeight="1" x14ac:dyDescent="0.3">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2:27" ht="15.75" customHeight="1" x14ac:dyDescent="0.3">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2:27" ht="15.75" customHeight="1" x14ac:dyDescent="0.3">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2:27" ht="15.75" customHeight="1" x14ac:dyDescent="0.3">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2:27" ht="15.75" customHeight="1" x14ac:dyDescent="0.3">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2:27" ht="15.75" customHeight="1" x14ac:dyDescent="0.3">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2:27" ht="15.75" customHeight="1" x14ac:dyDescent="0.3">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2:27" ht="15.75" customHeight="1" x14ac:dyDescent="0.3">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2:27" ht="15.75" customHeight="1" x14ac:dyDescent="0.3">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2:27" ht="15.75" customHeight="1" x14ac:dyDescent="0.3">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2:27" ht="15.75" customHeight="1" x14ac:dyDescent="0.3">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2:27" ht="15.75" customHeight="1" x14ac:dyDescent="0.3">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2:27" ht="15.75" customHeight="1" x14ac:dyDescent="0.3">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2:27" ht="15.75" customHeight="1" x14ac:dyDescent="0.3">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2:27" ht="15.75" customHeight="1" x14ac:dyDescent="0.3">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2:27" ht="15.75" customHeight="1" x14ac:dyDescent="0.3">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2:27" ht="15.75" customHeight="1" x14ac:dyDescent="0.3">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2:27" ht="15.75" customHeight="1" x14ac:dyDescent="0.3">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2:27" ht="15.75" customHeight="1" x14ac:dyDescent="0.3">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2:27" ht="15.75" customHeight="1" x14ac:dyDescent="0.3">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2:27" ht="15.75" customHeight="1" x14ac:dyDescent="0.3">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2:27" ht="15.75" customHeight="1" x14ac:dyDescent="0.3">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2:27" ht="15.75" customHeight="1" x14ac:dyDescent="0.3">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2:27" ht="15.75" customHeight="1" x14ac:dyDescent="0.3">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2:27" ht="15.75" customHeight="1" x14ac:dyDescent="0.3">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2:27" ht="15.75" customHeight="1" x14ac:dyDescent="0.3">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2:27" ht="15.75" customHeight="1" x14ac:dyDescent="0.3">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2:27" ht="15.75" customHeight="1" x14ac:dyDescent="0.3">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2:27" ht="15.75" customHeight="1" x14ac:dyDescent="0.3">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2:27" ht="15.75" customHeight="1" x14ac:dyDescent="0.3">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2:27" ht="15.75" customHeight="1" x14ac:dyDescent="0.3">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2:27" ht="15.75" customHeight="1" x14ac:dyDescent="0.3">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2:27" ht="15.75" customHeight="1" x14ac:dyDescent="0.3">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2:27" ht="15.75" customHeight="1" x14ac:dyDescent="0.3">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2:27" ht="15.75" customHeight="1" x14ac:dyDescent="0.3">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2:27" ht="15.75" customHeight="1" x14ac:dyDescent="0.3">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2:27" ht="15.75" customHeight="1" x14ac:dyDescent="0.3">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2:27" ht="15.75" customHeight="1" x14ac:dyDescent="0.3">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2:27" ht="15.75" customHeight="1" x14ac:dyDescent="0.3">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2:27" ht="15.75" customHeight="1" x14ac:dyDescent="0.3">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2:27" ht="15.75" customHeight="1" x14ac:dyDescent="0.3">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2:27" ht="15.75" customHeight="1" x14ac:dyDescent="0.3">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2:27" ht="15.75" customHeight="1" x14ac:dyDescent="0.3">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2:27" ht="15.75" customHeight="1" x14ac:dyDescent="0.3">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2:27" ht="15.75" customHeight="1" x14ac:dyDescent="0.3">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2:27" ht="15.75" customHeight="1" x14ac:dyDescent="0.3">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2:27" ht="15.75" customHeight="1" x14ac:dyDescent="0.3">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2:27" ht="15.75" customHeight="1" x14ac:dyDescent="0.3">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2:27" ht="15.75" customHeight="1" x14ac:dyDescent="0.3">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2:27" ht="15.75" customHeight="1" x14ac:dyDescent="0.3">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2:27" ht="15.75" customHeight="1" x14ac:dyDescent="0.3">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2:27" ht="15.75" customHeight="1" x14ac:dyDescent="0.3">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2:27" ht="15.75" customHeight="1" x14ac:dyDescent="0.3">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2:27" ht="15.75" customHeight="1" x14ac:dyDescent="0.3">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2:27" ht="15.75" customHeight="1" x14ac:dyDescent="0.3">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2:27" ht="15.75" customHeight="1" x14ac:dyDescent="0.3">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2:27" ht="15.75" customHeight="1" x14ac:dyDescent="0.3">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2:27" ht="15.75" customHeight="1" x14ac:dyDescent="0.3">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2:27" ht="15.75" customHeight="1" x14ac:dyDescent="0.3">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2:27" ht="15.75" customHeight="1" x14ac:dyDescent="0.3">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2:27" ht="15.75" customHeight="1" x14ac:dyDescent="0.3">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2:27" ht="15.75" customHeight="1" x14ac:dyDescent="0.3">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2:27" ht="15.75" customHeight="1" x14ac:dyDescent="0.3">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2:27" ht="15.75" customHeight="1" x14ac:dyDescent="0.3">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2:27" ht="15.75" customHeight="1" x14ac:dyDescent="0.3">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2:27" ht="15.75" customHeight="1" x14ac:dyDescent="0.3">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2:27" ht="15.75" customHeight="1" x14ac:dyDescent="0.3">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2:27" ht="15.75" customHeight="1" x14ac:dyDescent="0.3">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2:27" ht="15.75" customHeight="1" x14ac:dyDescent="0.3">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2:27" ht="15.75" customHeight="1" x14ac:dyDescent="0.3">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2:27" ht="15.75" customHeight="1" x14ac:dyDescent="0.3">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2:27" ht="15.75" customHeight="1" x14ac:dyDescent="0.3">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2:27" ht="15.75" customHeight="1" x14ac:dyDescent="0.3">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2:27" ht="15.75" customHeight="1" x14ac:dyDescent="0.3">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2:27" ht="15.75" customHeight="1" x14ac:dyDescent="0.3">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2:27" ht="15.75" customHeight="1" x14ac:dyDescent="0.3">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2:27" ht="15.75" customHeight="1" x14ac:dyDescent="0.3">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2:27" ht="15.75" customHeight="1" x14ac:dyDescent="0.3">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2:27" ht="15.75" customHeight="1" x14ac:dyDescent="0.3">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2:27" ht="15.75" customHeight="1" x14ac:dyDescent="0.3">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2:27" ht="15.75" customHeight="1" x14ac:dyDescent="0.3">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2:27" ht="15.75" customHeight="1" x14ac:dyDescent="0.3">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2:27" ht="15.75" customHeight="1" x14ac:dyDescent="0.3">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2:27" ht="15.75" customHeight="1" x14ac:dyDescent="0.3">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2:27" ht="15.75" customHeight="1" x14ac:dyDescent="0.3">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2:27" ht="15.75" customHeight="1" x14ac:dyDescent="0.3">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2:27" ht="15.75" customHeight="1" x14ac:dyDescent="0.3">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2:27" ht="15.75" customHeight="1" x14ac:dyDescent="0.3">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2:27" ht="15.75" customHeight="1" x14ac:dyDescent="0.3">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2:27" ht="15.75" customHeight="1" x14ac:dyDescent="0.3">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2:27" ht="15.75" customHeight="1" x14ac:dyDescent="0.3">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2:27" ht="15.75" customHeight="1" x14ac:dyDescent="0.3">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2:27" ht="15.75" customHeight="1" x14ac:dyDescent="0.3">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2:27" ht="15.75" customHeight="1" x14ac:dyDescent="0.3">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2:27" ht="15.75" customHeight="1" x14ac:dyDescent="0.3">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2:27" ht="15.75" customHeight="1" x14ac:dyDescent="0.3">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2:27" ht="15.75" customHeight="1" x14ac:dyDescent="0.3">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2:27" ht="15.75" customHeight="1" x14ac:dyDescent="0.3">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2:27" ht="15.75" customHeight="1" x14ac:dyDescent="0.3">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2:27" ht="15.75" customHeight="1" x14ac:dyDescent="0.3">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2:27" ht="15.75" customHeight="1" x14ac:dyDescent="0.3">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2:27" ht="15.75" customHeight="1" x14ac:dyDescent="0.3">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2:27" ht="15.75" customHeight="1" x14ac:dyDescent="0.3">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2:27" ht="15.75" customHeight="1" x14ac:dyDescent="0.3">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2:27" ht="15.75" customHeight="1" x14ac:dyDescent="0.3">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2:27" ht="15.75" customHeight="1" x14ac:dyDescent="0.3">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2:27" ht="15.75" customHeight="1" x14ac:dyDescent="0.3">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2:27" ht="15.75" customHeight="1" x14ac:dyDescent="0.3">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2:27" ht="15.75" customHeight="1" x14ac:dyDescent="0.3">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2:27" ht="15.75" customHeight="1" x14ac:dyDescent="0.3">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2:27" ht="15.75" customHeight="1" x14ac:dyDescent="0.3">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2:27" ht="15.75" customHeight="1" x14ac:dyDescent="0.3">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2:27" ht="15.75" customHeight="1" x14ac:dyDescent="0.3">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2:27" ht="15.75" customHeight="1" x14ac:dyDescent="0.3">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2:27" ht="15.75" customHeight="1" x14ac:dyDescent="0.3">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2:27" ht="15.75" customHeight="1" x14ac:dyDescent="0.3">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2:27" ht="15.75" customHeight="1" x14ac:dyDescent="0.3">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2:27" ht="15.75" customHeight="1" x14ac:dyDescent="0.3">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2:27" ht="15.75" customHeight="1" x14ac:dyDescent="0.3">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2:27" ht="15.75" customHeight="1" x14ac:dyDescent="0.3">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2:27" ht="15.75" customHeight="1" x14ac:dyDescent="0.3">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2:27" ht="15.75" customHeight="1" x14ac:dyDescent="0.3">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2:27" ht="15.75" customHeight="1" x14ac:dyDescent="0.3">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2:27" ht="15.75" customHeight="1" x14ac:dyDescent="0.3">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2:27" ht="15.75" customHeight="1" x14ac:dyDescent="0.3">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2:27" ht="15.75" customHeight="1" x14ac:dyDescent="0.3">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2:27" ht="15.75" customHeight="1" x14ac:dyDescent="0.3">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2:27" ht="15.75" customHeight="1" x14ac:dyDescent="0.3">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2:27" ht="15.75" customHeight="1" x14ac:dyDescent="0.3">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2:27" ht="15.75" customHeight="1" x14ac:dyDescent="0.3">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2:27" ht="15.75" customHeight="1" x14ac:dyDescent="0.3">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2:27" ht="15.75" customHeight="1" x14ac:dyDescent="0.3">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2:27" ht="15.75" customHeight="1" x14ac:dyDescent="0.3">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2:27" ht="15.75" customHeight="1" x14ac:dyDescent="0.3">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2:27" ht="15.75" customHeight="1" x14ac:dyDescent="0.3">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2:27" ht="15.75" customHeight="1" x14ac:dyDescent="0.3">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2:27" ht="15.75" customHeight="1" x14ac:dyDescent="0.3">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2:27" ht="15.75" customHeight="1" x14ac:dyDescent="0.3">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2:27" ht="15.75" customHeight="1" x14ac:dyDescent="0.3">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2:27" ht="15.75" customHeight="1" x14ac:dyDescent="0.3">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2:27" ht="15.75" customHeight="1" x14ac:dyDescent="0.3">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2:27" ht="15.75" customHeight="1" x14ac:dyDescent="0.3">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2:27" ht="15.75" customHeight="1" x14ac:dyDescent="0.3">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sheetData>
  <mergeCells count="109">
    <mergeCell ref="B55:Z55"/>
    <mergeCell ref="B54:C54"/>
    <mergeCell ref="F54:Z54"/>
    <mergeCell ref="B50:C50"/>
    <mergeCell ref="F50:Z50"/>
    <mergeCell ref="B51:C51"/>
    <mergeCell ref="E51:E53"/>
    <mergeCell ref="F51:Z53"/>
    <mergeCell ref="B52:C52"/>
    <mergeCell ref="B53:C53"/>
    <mergeCell ref="B46:C46"/>
    <mergeCell ref="F46:Z46"/>
    <mergeCell ref="B47:C47"/>
    <mergeCell ref="E47:E49"/>
    <mergeCell ref="F47:Z49"/>
    <mergeCell ref="B48:C48"/>
    <mergeCell ref="B49:C49"/>
    <mergeCell ref="B42:C42"/>
    <mergeCell ref="F42:Z42"/>
    <mergeCell ref="B43:C43"/>
    <mergeCell ref="E43:E45"/>
    <mergeCell ref="F43:Z45"/>
    <mergeCell ref="B44:C44"/>
    <mergeCell ref="B45:C45"/>
    <mergeCell ref="B37:Z37"/>
    <mergeCell ref="B38:E38"/>
    <mergeCell ref="B39:C39"/>
    <mergeCell ref="E39:E41"/>
    <mergeCell ref="F39:Z41"/>
    <mergeCell ref="B40:C40"/>
    <mergeCell ref="B41:C41"/>
    <mergeCell ref="C35:E35"/>
    <mergeCell ref="B24:Z24"/>
    <mergeCell ref="B25:B26"/>
    <mergeCell ref="C25:C26"/>
    <mergeCell ref="D25:D26"/>
    <mergeCell ref="E25:E26"/>
    <mergeCell ref="F25:Q25"/>
    <mergeCell ref="R25:R26"/>
    <mergeCell ref="S25:S26"/>
    <mergeCell ref="V21:W22"/>
    <mergeCell ref="X21:Z22"/>
    <mergeCell ref="B21:B22"/>
    <mergeCell ref="C21:C22"/>
    <mergeCell ref="D21:D22"/>
    <mergeCell ref="E21:E22"/>
    <mergeCell ref="F21:F22"/>
    <mergeCell ref="T21:U22"/>
    <mergeCell ref="T25:Z34"/>
    <mergeCell ref="B27:B30"/>
    <mergeCell ref="C30:E30"/>
    <mergeCell ref="B31:B34"/>
    <mergeCell ref="C34:E34"/>
    <mergeCell ref="V17:W18"/>
    <mergeCell ref="X17:Z18"/>
    <mergeCell ref="B19:B20"/>
    <mergeCell ref="C19:C20"/>
    <mergeCell ref="D19:D20"/>
    <mergeCell ref="E19:E20"/>
    <mergeCell ref="F19:F20"/>
    <mergeCell ref="T19:U20"/>
    <mergeCell ref="V19:W20"/>
    <mergeCell ref="X19:Z20"/>
    <mergeCell ref="B17:B18"/>
    <mergeCell ref="C17:C18"/>
    <mergeCell ref="D17:D18"/>
    <mergeCell ref="E17:E18"/>
    <mergeCell ref="F17:F18"/>
    <mergeCell ref="T17:U18"/>
    <mergeCell ref="B12:C12"/>
    <mergeCell ref="D12:N12"/>
    <mergeCell ref="O12:R12"/>
    <mergeCell ref="S12:Z12"/>
    <mergeCell ref="B14:Z14"/>
    <mergeCell ref="B15:B16"/>
    <mergeCell ref="C15:C16"/>
    <mergeCell ref="D15:D16"/>
    <mergeCell ref="E15:E16"/>
    <mergeCell ref="F15:F16"/>
    <mergeCell ref="G15:S15"/>
    <mergeCell ref="T15:U16"/>
    <mergeCell ref="V15:W16"/>
    <mergeCell ref="X15:Z16"/>
    <mergeCell ref="U11:W11"/>
    <mergeCell ref="Y11:Z11"/>
    <mergeCell ref="B8:C8"/>
    <mergeCell ref="D8:Z8"/>
    <mergeCell ref="B10:C10"/>
    <mergeCell ref="D10:Z10"/>
    <mergeCell ref="B11:C11"/>
    <mergeCell ref="K11:L11"/>
    <mergeCell ref="M11:N11"/>
    <mergeCell ref="O11:Q11"/>
    <mergeCell ref="R11:T11"/>
    <mergeCell ref="D11:I11"/>
    <mergeCell ref="B7:C7"/>
    <mergeCell ref="D7:E7"/>
    <mergeCell ref="F7:Z7"/>
    <mergeCell ref="B2:C5"/>
    <mergeCell ref="D2:U2"/>
    <mergeCell ref="V2:W2"/>
    <mergeCell ref="X2:Z2"/>
    <mergeCell ref="D3:U5"/>
    <mergeCell ref="V3:W3"/>
    <mergeCell ref="X3:Z3"/>
    <mergeCell ref="V5:W5"/>
    <mergeCell ref="X5:Z5"/>
    <mergeCell ref="V4:W4"/>
    <mergeCell ref="X4:Z4"/>
  </mergeCell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932047103B71045A7C6E5866CEE2F66" ma:contentTypeVersion="14" ma:contentTypeDescription="Create a new document." ma:contentTypeScope="" ma:versionID="95ccab1f3ec630b795f8f151c02af374">
  <xsd:schema xmlns:xsd="http://www.w3.org/2001/XMLSchema" xmlns:xs="http://www.w3.org/2001/XMLSchema" xmlns:p="http://schemas.microsoft.com/office/2006/metadata/properties" xmlns:ns3="26f09962-4ab0-431c-bf14-7cebb531ddeb" xmlns:ns4="89ade6b6-364d-4246-b7b3-3f00f7b45d64" targetNamespace="http://schemas.microsoft.com/office/2006/metadata/properties" ma:root="true" ma:fieldsID="b98c44d8481c38d71240276bb49eb977" ns3:_="" ns4:_="">
    <xsd:import namespace="26f09962-4ab0-431c-bf14-7cebb531ddeb"/>
    <xsd:import namespace="89ade6b6-364d-4246-b7b3-3f00f7b45d64"/>
    <xsd:element name="properties">
      <xsd:complexType>
        <xsd:sequence>
          <xsd:element name="documentManagement">
            <xsd:complexType>
              <xsd:all>
                <xsd:element ref="ns3:SharedWithDetails" minOccurs="0"/>
                <xsd:element ref="ns3:SharedWithUser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f09962-4ab0-431c-bf14-7cebb531ddeb" elementFormDefault="qualified">
    <xsd:import namespace="http://schemas.microsoft.com/office/2006/documentManagement/types"/>
    <xsd:import namespace="http://schemas.microsoft.com/office/infopath/2007/PartnerControls"/>
    <xsd:element name="SharedWithDetails" ma:index="8" nillable="true" ma:displayName="Shared With Details" ma:internalName="SharedWithDetails" ma:readOnly="true">
      <xsd:simpleType>
        <xsd:restriction base="dms:Note">
          <xsd:maxLength value="255"/>
        </xsd:restriction>
      </xsd:simpleType>
    </xsd:element>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ade6b6-364d-4246-b7b3-3f00f7b45d64"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2E7A6AF-7DD0-4D9D-B375-A1F55250B4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6f09962-4ab0-431c-bf14-7cebb531ddeb"/>
    <ds:schemaRef ds:uri="89ade6b6-364d-4246-b7b3-3f00f7b45d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FF9DAE7-CA31-46D1-A7AB-686B100FF6DA}">
  <ds:schemaRefs>
    <ds:schemaRef ds:uri="http://schemas.microsoft.com/sharepoint/v3/contenttype/forms"/>
  </ds:schemaRefs>
</ds:datastoreItem>
</file>

<file path=customXml/itemProps3.xml><?xml version="1.0" encoding="utf-8"?>
<ds:datastoreItem xmlns:ds="http://schemas.openxmlformats.org/officeDocument/2006/customXml" ds:itemID="{D9E5D2E5-EFFE-4347-AADA-FDAF45761FD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MENU</vt:lpstr>
      <vt:lpstr>AGUA</vt:lpstr>
      <vt:lpstr>ENERGIA ELECTRICA </vt:lpstr>
      <vt:lpstr>RESIDUOS</vt:lpstr>
      <vt:lpstr>Emisisones PEV</vt:lpstr>
      <vt:lpstr>Papel</vt:lpstr>
      <vt:lpstr>Practicas sostenibles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GESTIÓN AMBIENTAL ETITC.</dc:creator>
  <cp:keywords/>
  <dc:description/>
  <cp:lastModifiedBy>Merly Umbacia</cp:lastModifiedBy>
  <cp:revision/>
  <dcterms:created xsi:type="dcterms:W3CDTF">2022-06-23T22:11:47Z</dcterms:created>
  <dcterms:modified xsi:type="dcterms:W3CDTF">2026-05-28T02:34:32Z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0x010100D932047103B71045A7C6E5866CEE2F66</vt:lpwstr>
  </property>
</Properties>
</file>