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C:\Users\calidad\Downloads\"/>
    </mc:Choice>
  </mc:AlternateContent>
  <xr:revisionPtr revIDLastSave="0" documentId="13_ncr:1_{00185291-3263-40AA-9A6D-E152F98E6B3C}" xr6:coauthVersionLast="47" xr6:coauthVersionMax="47" xr10:uidLastSave="{00000000-0000-0000-0000-000000000000}"/>
  <bookViews>
    <workbookView xWindow="-120" yWindow="-120" windowWidth="29040" windowHeight="15720" xr2:uid="{00000000-000D-0000-FFFF-FFFF00000000}"/>
  </bookViews>
  <sheets>
    <sheet name="GJU-FO-02" sheetId="1" r:id="rId1"/>
    <sheet name="Control de Cambios FORMATO " sheetId="4" state="hidden" r:id="rId2"/>
    <sheet name="Hoja2" sheetId="2" r:id="rId3"/>
  </sheets>
  <externalReferences>
    <externalReference r:id="rId4"/>
    <externalReference r:id="rId5"/>
  </externalReferences>
  <definedNames>
    <definedName name="_xlnm._FilterDatabase" localSheetId="0" hidden="1">'GJU-FO-02'!$B$8:$Q$221</definedName>
    <definedName name="_xlnm._FilterDatabase" localSheetId="2" hidden="1">Hoja2!$A$1:$A$257</definedName>
    <definedName name="A_Obj1" localSheetId="1">OFFSET(#REF!,0,0,COUNTA(#REF!)-1,1)</definedName>
    <definedName name="A_Obj1">OFFSET(#REF!,0,0,COUNTA(#REF!)-1,1)</definedName>
    <definedName name="A_Obj2" localSheetId="1">OFFSET(#REF!,0,0,COUNTA(#REF!)-1,1)</definedName>
    <definedName name="A_Obj2">OFFSET(#REF!,0,0,COUNTA(#REF!)-1,1)</definedName>
    <definedName name="A_Obj3" localSheetId="1">OFFSET(#REF!,0,0,COUNTA(#REF!)-1,1)</definedName>
    <definedName name="A_Obj3">OFFSET(#REF!,0,0,COUNTA(#REF!)-1,1)</definedName>
    <definedName name="A_Obj4" localSheetId="1">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 localSheetId="1">#REF!</definedName>
    <definedName name="Acc_4">#REF!</definedName>
    <definedName name="Acc_5" localSheetId="1">#REF!</definedName>
    <definedName name="Acc_5">#REF!</definedName>
    <definedName name="Acc_6" localSheetId="1">#REF!</definedName>
    <definedName name="Acc_6">#REF!</definedName>
    <definedName name="Acc_7" localSheetId="1">#REF!</definedName>
    <definedName name="Acc_7">#REF!</definedName>
    <definedName name="Acc_8" localSheetId="1">#REF!</definedName>
    <definedName name="Acc_8">#REF!</definedName>
    <definedName name="Acc_9" localSheetId="1">#REF!</definedName>
    <definedName name="Acc_9">#REF!</definedName>
    <definedName name="_xlnm.Print_Area" localSheetId="1">'Control de Cambios FORMATO '!$A$1:$L$18</definedName>
    <definedName name="Causafactor3">'[2]Explicación de los campos'!$B$2:$B$9</definedName>
    <definedName name="ControlTipo">[2]Hoja2!$AI$3:$AI$6</definedName>
    <definedName name="Departamentos" localSheetId="1">#REF!</definedName>
    <definedName name="Departamentos">#REF!</definedName>
    <definedName name="Fuentes" localSheetId="1">#REF!</definedName>
    <definedName name="Fuentes">#REF!</definedName>
    <definedName name="Indicadores" localSheetId="1">#REF!</definedName>
    <definedName name="Indicadores">#REF!</definedName>
    <definedName name="JR_PAGE_ANCHOR_0_1">'[1]GJU-FO-01 '!#REF!</definedName>
    <definedName name="JR_PAGE_ANCHOR_0_2">#REF!</definedName>
    <definedName name="No_aplica" localSheetId="1">#REF!</definedName>
    <definedName name="No_aplica">#REF!</definedName>
    <definedName name="Objetivos" localSheetId="1">OFFSET(#REF!,0,0,COUNTA(#REF!)-1,1)</definedName>
    <definedName name="Objetivos">OFFSET(#REF!,0,0,COUNTA(#REF!)-1,1)</definedName>
    <definedName name="Posibilidad">[2]Hoja2!$H$3:$H$7</definedName>
    <definedName name="RiesgoClase3">'[2]Explicación de los campos'!$G$2:$G$8</definedName>
    <definedName name="SiNo">[2]Hoja2!$AK$3:$AK$4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 l="1"/>
  <c r="M10" i="1" s="1"/>
  <c r="L11" i="1"/>
  <c r="M11" i="1" s="1"/>
  <c r="L12" i="1"/>
  <c r="M12" i="1" s="1"/>
  <c r="L13" i="1"/>
  <c r="M13" i="1" s="1"/>
  <c r="L14" i="1"/>
  <c r="M14" i="1" s="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M222" i="1" s="1"/>
  <c r="L9" i="1"/>
  <c r="M9" i="1" s="1"/>
  <c r="M7" i="1" l="1"/>
  <c r="P16" i="1" l="1"/>
  <c r="P20" i="1"/>
  <c r="P24" i="1"/>
  <c r="P28" i="1"/>
  <c r="P32" i="1"/>
  <c r="P36" i="1"/>
  <c r="P40" i="1"/>
  <c r="P44" i="1"/>
  <c r="P48" i="1"/>
  <c r="P52" i="1"/>
  <c r="P56" i="1"/>
  <c r="P60" i="1"/>
  <c r="P64" i="1"/>
  <c r="P68" i="1"/>
  <c r="P72" i="1"/>
  <c r="M72" i="1" s="1"/>
  <c r="P76" i="1"/>
  <c r="M76" i="1" s="1"/>
  <c r="P80" i="1"/>
  <c r="M80" i="1" s="1"/>
  <c r="P84" i="1"/>
  <c r="M84" i="1" s="1"/>
  <c r="P88" i="1"/>
  <c r="M88" i="1" s="1"/>
  <c r="P92" i="1"/>
  <c r="M92" i="1" s="1"/>
  <c r="P96" i="1"/>
  <c r="P100" i="1"/>
  <c r="P104" i="1"/>
  <c r="P108" i="1"/>
  <c r="P112" i="1"/>
  <c r="P116" i="1"/>
  <c r="P120" i="1"/>
  <c r="P124" i="1"/>
  <c r="P128" i="1"/>
  <c r="P132" i="1"/>
  <c r="P136" i="1"/>
  <c r="P140" i="1"/>
  <c r="P144" i="1"/>
  <c r="P148" i="1"/>
  <c r="P152" i="1"/>
  <c r="P156" i="1"/>
  <c r="P160" i="1"/>
  <c r="P164" i="1"/>
  <c r="P168" i="1"/>
  <c r="P172" i="1"/>
  <c r="P176" i="1"/>
  <c r="P180" i="1"/>
  <c r="P184" i="1"/>
  <c r="P188" i="1"/>
  <c r="P192" i="1"/>
  <c r="P196" i="1"/>
  <c r="P200" i="1"/>
  <c r="P204" i="1"/>
  <c r="P208" i="1"/>
  <c r="P212" i="1"/>
  <c r="P216" i="1"/>
  <c r="P220" i="1"/>
  <c r="O12" i="1"/>
  <c r="N12" i="1" s="1"/>
  <c r="P17" i="1"/>
  <c r="P21" i="1"/>
  <c r="P25" i="1"/>
  <c r="P29" i="1"/>
  <c r="P33" i="1"/>
  <c r="P37" i="1"/>
  <c r="P41" i="1"/>
  <c r="P45" i="1"/>
  <c r="P49" i="1"/>
  <c r="P53" i="1"/>
  <c r="P57" i="1"/>
  <c r="P61" i="1"/>
  <c r="P65" i="1"/>
  <c r="P69" i="1"/>
  <c r="P73" i="1"/>
  <c r="M73" i="1" s="1"/>
  <c r="P77" i="1"/>
  <c r="M77" i="1" s="1"/>
  <c r="P81" i="1"/>
  <c r="M81" i="1" s="1"/>
  <c r="P85" i="1"/>
  <c r="M85" i="1" s="1"/>
  <c r="P89" i="1"/>
  <c r="M89" i="1" s="1"/>
  <c r="O10" i="1"/>
  <c r="N10" i="1" s="1"/>
  <c r="P23" i="1"/>
  <c r="P31" i="1"/>
  <c r="P39" i="1"/>
  <c r="P47" i="1"/>
  <c r="P55" i="1"/>
  <c r="P63" i="1"/>
  <c r="P71" i="1"/>
  <c r="M71" i="1" s="1"/>
  <c r="P79" i="1"/>
  <c r="M79" i="1" s="1"/>
  <c r="P87" i="1"/>
  <c r="M87" i="1" s="1"/>
  <c r="P94" i="1"/>
  <c r="P99" i="1"/>
  <c r="P105" i="1"/>
  <c r="P110" i="1"/>
  <c r="P115" i="1"/>
  <c r="P121" i="1"/>
  <c r="P126" i="1"/>
  <c r="P131" i="1"/>
  <c r="P137" i="1"/>
  <c r="P142" i="1"/>
  <c r="P147" i="1"/>
  <c r="P153" i="1"/>
  <c r="P158" i="1"/>
  <c r="P163" i="1"/>
  <c r="P169" i="1"/>
  <c r="P174" i="1"/>
  <c r="P179" i="1"/>
  <c r="P185" i="1"/>
  <c r="P190" i="1"/>
  <c r="P195" i="1"/>
  <c r="P201" i="1"/>
  <c r="P206" i="1"/>
  <c r="P211" i="1"/>
  <c r="P217" i="1"/>
  <c r="O13" i="1"/>
  <c r="N13" i="1" s="1"/>
  <c r="P18" i="1"/>
  <c r="P26" i="1"/>
  <c r="P34" i="1"/>
  <c r="P42" i="1"/>
  <c r="P50" i="1"/>
  <c r="P58" i="1"/>
  <c r="P66" i="1"/>
  <c r="P74" i="1"/>
  <c r="M74" i="1" s="1"/>
  <c r="P82" i="1"/>
  <c r="M82" i="1" s="1"/>
  <c r="P90" i="1"/>
  <c r="M90" i="1" s="1"/>
  <c r="P95" i="1"/>
  <c r="P101" i="1"/>
  <c r="P106" i="1"/>
  <c r="P111" i="1"/>
  <c r="P117" i="1"/>
  <c r="P122" i="1"/>
  <c r="P127" i="1"/>
  <c r="P133" i="1"/>
  <c r="P138" i="1"/>
  <c r="P143" i="1"/>
  <c r="P149" i="1"/>
  <c r="P154" i="1"/>
  <c r="P159" i="1"/>
  <c r="P165" i="1"/>
  <c r="P170" i="1"/>
  <c r="P175" i="1"/>
  <c r="P181" i="1"/>
  <c r="P186" i="1"/>
  <c r="P191" i="1"/>
  <c r="P197" i="1"/>
  <c r="P202" i="1"/>
  <c r="P207" i="1"/>
  <c r="P213" i="1"/>
  <c r="P218" i="1"/>
  <c r="O14" i="1"/>
  <c r="N14" i="1" s="1"/>
  <c r="P19" i="1"/>
  <c r="P27" i="1"/>
  <c r="P35" i="1"/>
  <c r="P43" i="1"/>
  <c r="P51" i="1"/>
  <c r="P59" i="1"/>
  <c r="P67" i="1"/>
  <c r="P75" i="1"/>
  <c r="M75" i="1" s="1"/>
  <c r="P22" i="1"/>
  <c r="P54" i="1"/>
  <c r="P83" i="1"/>
  <c r="M83" i="1" s="1"/>
  <c r="P97" i="1"/>
  <c r="P107" i="1"/>
  <c r="P118" i="1"/>
  <c r="P129" i="1"/>
  <c r="P139" i="1"/>
  <c r="P150" i="1"/>
  <c r="P161" i="1"/>
  <c r="P171" i="1"/>
  <c r="P182" i="1"/>
  <c r="P193" i="1"/>
  <c r="P203" i="1"/>
  <c r="P214" i="1"/>
  <c r="P30" i="1"/>
  <c r="P62" i="1"/>
  <c r="P86" i="1"/>
  <c r="M86" i="1" s="1"/>
  <c r="P98" i="1"/>
  <c r="P109" i="1"/>
  <c r="P119" i="1"/>
  <c r="P130" i="1"/>
  <c r="P141" i="1"/>
  <c r="P151" i="1"/>
  <c r="P162" i="1"/>
  <c r="P173" i="1"/>
  <c r="P183" i="1"/>
  <c r="P194" i="1"/>
  <c r="P205" i="1"/>
  <c r="P215" i="1"/>
  <c r="P38" i="1"/>
  <c r="P70" i="1"/>
  <c r="M70" i="1" s="1"/>
  <c r="P91" i="1"/>
  <c r="M91" i="1" s="1"/>
  <c r="P102" i="1"/>
  <c r="P113" i="1"/>
  <c r="P123" i="1"/>
  <c r="P134" i="1"/>
  <c r="P145" i="1"/>
  <c r="P155" i="1"/>
  <c r="P166" i="1"/>
  <c r="P177" i="1"/>
  <c r="P187" i="1"/>
  <c r="P198" i="1"/>
  <c r="P209" i="1"/>
  <c r="P219" i="1"/>
  <c r="P46" i="1"/>
  <c r="P78" i="1"/>
  <c r="M78" i="1" s="1"/>
  <c r="P93" i="1"/>
  <c r="P103" i="1"/>
  <c r="P114" i="1"/>
  <c r="P125" i="1"/>
  <c r="P135" i="1"/>
  <c r="P146" i="1"/>
  <c r="P157" i="1"/>
  <c r="P167" i="1"/>
  <c r="P178" i="1"/>
  <c r="P189" i="1"/>
  <c r="P199" i="1"/>
  <c r="P210" i="1"/>
  <c r="P221" i="1"/>
  <c r="M155" i="1" l="1"/>
  <c r="O155" i="1" s="1"/>
  <c r="N155" i="1" s="1"/>
  <c r="M194" i="1"/>
  <c r="O194" i="1" s="1"/>
  <c r="N194" i="1" s="1"/>
  <c r="M107" i="1"/>
  <c r="O107" i="1" s="1"/>
  <c r="N107" i="1" s="1"/>
  <c r="M19" i="1"/>
  <c r="O19" i="1" s="1"/>
  <c r="N19" i="1" s="1"/>
  <c r="M106" i="1"/>
  <c r="O106" i="1" s="1"/>
  <c r="N106" i="1" s="1"/>
  <c r="M18" i="1"/>
  <c r="O18" i="1" s="1"/>
  <c r="N18" i="1" s="1"/>
  <c r="M163" i="1"/>
  <c r="O163" i="1" s="1"/>
  <c r="N163" i="1" s="1"/>
  <c r="M99" i="1"/>
  <c r="O99" i="1" s="1"/>
  <c r="N99" i="1" s="1"/>
  <c r="M136" i="1"/>
  <c r="O136" i="1" s="1"/>
  <c r="N136" i="1" s="1"/>
  <c r="M165" i="1"/>
  <c r="O165" i="1" s="1"/>
  <c r="N165" i="1" s="1"/>
  <c r="M101" i="1"/>
  <c r="O101" i="1" s="1"/>
  <c r="N101" i="1" s="1"/>
  <c r="M158" i="1"/>
  <c r="O158" i="1" s="1"/>
  <c r="N158" i="1" s="1"/>
  <c r="M94" i="1"/>
  <c r="O94" i="1" s="1"/>
  <c r="N94" i="1" s="1"/>
  <c r="M49" i="1"/>
  <c r="O49" i="1" s="1"/>
  <c r="N49" i="1" s="1"/>
  <c r="M180" i="1"/>
  <c r="O180" i="1" s="1"/>
  <c r="N180" i="1" s="1"/>
  <c r="M132" i="1"/>
  <c r="O132" i="1" s="1"/>
  <c r="N132" i="1" s="1"/>
  <c r="M36" i="1"/>
  <c r="O36" i="1" s="1"/>
  <c r="N36" i="1" s="1"/>
  <c r="M45" i="1"/>
  <c r="O45" i="1" s="1"/>
  <c r="N45" i="1" s="1"/>
  <c r="M176" i="1"/>
  <c r="O176" i="1" s="1"/>
  <c r="N176" i="1" s="1"/>
  <c r="M128" i="1"/>
  <c r="O128" i="1" s="1"/>
  <c r="N128" i="1" s="1"/>
  <c r="M32" i="1"/>
  <c r="O32" i="1" s="1"/>
  <c r="N32" i="1" s="1"/>
  <c r="M41" i="1"/>
  <c r="O41" i="1" s="1"/>
  <c r="N41" i="1" s="1"/>
  <c r="M172" i="1"/>
  <c r="O172" i="1" s="1"/>
  <c r="N172" i="1" s="1"/>
  <c r="M124" i="1"/>
  <c r="O124" i="1" s="1"/>
  <c r="N124" i="1" s="1"/>
  <c r="M28" i="1"/>
  <c r="O28" i="1" s="1"/>
  <c r="N28" i="1" s="1"/>
  <c r="M46" i="1"/>
  <c r="O46" i="1" s="1"/>
  <c r="N46" i="1" s="1"/>
  <c r="M113" i="1"/>
  <c r="O113" i="1" s="1"/>
  <c r="N113" i="1" s="1"/>
  <c r="M151" i="1"/>
  <c r="O151" i="1" s="1"/>
  <c r="N151" i="1" s="1"/>
  <c r="M193" i="1"/>
  <c r="O193" i="1" s="1"/>
  <c r="N193" i="1" s="1"/>
  <c r="M22" i="1"/>
  <c r="O22" i="1" s="1"/>
  <c r="N22" i="1" s="1"/>
  <c r="M213" i="1"/>
  <c r="O213" i="1" s="1"/>
  <c r="N213" i="1" s="1"/>
  <c r="M149" i="1"/>
  <c r="O149" i="1" s="1"/>
  <c r="N149" i="1" s="1"/>
  <c r="M37" i="1"/>
  <c r="O37" i="1" s="1"/>
  <c r="N37" i="1" s="1"/>
  <c r="M216" i="1"/>
  <c r="O216" i="1" s="1"/>
  <c r="N216" i="1" s="1"/>
  <c r="M168" i="1"/>
  <c r="O168" i="1" s="1"/>
  <c r="N168" i="1" s="1"/>
  <c r="M120" i="1"/>
  <c r="O120" i="1" s="1"/>
  <c r="N120" i="1" s="1"/>
  <c r="M24" i="1"/>
  <c r="O24" i="1" s="1"/>
  <c r="N24" i="1" s="1"/>
  <c r="M189" i="1"/>
  <c r="O189" i="1" s="1"/>
  <c r="N189" i="1" s="1"/>
  <c r="M102" i="1"/>
  <c r="O102" i="1" s="1"/>
  <c r="N102" i="1" s="1"/>
  <c r="M141" i="1"/>
  <c r="O141" i="1" s="1"/>
  <c r="N141" i="1" s="1"/>
  <c r="M182" i="1"/>
  <c r="O182" i="1" s="1"/>
  <c r="N182" i="1" s="1"/>
  <c r="M33" i="1"/>
  <c r="O33" i="1" s="1"/>
  <c r="N33" i="1" s="1"/>
  <c r="M212" i="1"/>
  <c r="O212" i="1" s="1"/>
  <c r="N212" i="1" s="1"/>
  <c r="M164" i="1"/>
  <c r="O164" i="1" s="1"/>
  <c r="N164" i="1" s="1"/>
  <c r="M116" i="1"/>
  <c r="O116" i="1" s="1"/>
  <c r="N116" i="1" s="1"/>
  <c r="M68" i="1"/>
  <c r="O68" i="1" s="1"/>
  <c r="N68" i="1" s="1"/>
  <c r="M20" i="1"/>
  <c r="O20" i="1" s="1"/>
  <c r="N20" i="1" s="1"/>
  <c r="M211" i="1"/>
  <c r="O211" i="1" s="1"/>
  <c r="N211" i="1" s="1"/>
  <c r="M147" i="1"/>
  <c r="O147" i="1" s="1"/>
  <c r="N147" i="1" s="1"/>
  <c r="M220" i="1"/>
  <c r="O220" i="1" s="1"/>
  <c r="N220" i="1" s="1"/>
  <c r="M199" i="1"/>
  <c r="O199" i="1" s="1"/>
  <c r="N199" i="1" s="1"/>
  <c r="M130" i="1"/>
  <c r="O130" i="1" s="1"/>
  <c r="N130" i="1" s="1"/>
  <c r="M171" i="1"/>
  <c r="O171" i="1" s="1"/>
  <c r="N171" i="1" s="1"/>
  <c r="M67" i="1"/>
  <c r="O67" i="1" s="1"/>
  <c r="N67" i="1" s="1"/>
  <c r="M202" i="1"/>
  <c r="O202" i="1" s="1"/>
  <c r="N202" i="1" s="1"/>
  <c r="M138" i="1"/>
  <c r="O138" i="1" s="1"/>
  <c r="N138" i="1" s="1"/>
  <c r="M66" i="1"/>
  <c r="O66" i="1" s="1"/>
  <c r="N66" i="1" s="1"/>
  <c r="M195" i="1"/>
  <c r="O195" i="1" s="1"/>
  <c r="N195" i="1" s="1"/>
  <c r="M131" i="1"/>
  <c r="O131" i="1" s="1"/>
  <c r="N131" i="1" s="1"/>
  <c r="M55" i="1"/>
  <c r="O55" i="1" s="1"/>
  <c r="N55" i="1" s="1"/>
  <c r="M29" i="1"/>
  <c r="O29" i="1" s="1"/>
  <c r="N29" i="1" s="1"/>
  <c r="M208" i="1"/>
  <c r="O208" i="1" s="1"/>
  <c r="N208" i="1" s="1"/>
  <c r="M160" i="1"/>
  <c r="O160" i="1" s="1"/>
  <c r="N160" i="1" s="1"/>
  <c r="M112" i="1"/>
  <c r="O112" i="1" s="1"/>
  <c r="N112" i="1" s="1"/>
  <c r="M64" i="1"/>
  <c r="O64" i="1" s="1"/>
  <c r="N64" i="1" s="1"/>
  <c r="M16" i="1"/>
  <c r="O16" i="1" s="1"/>
  <c r="N16" i="1" s="1"/>
  <c r="M123" i="1"/>
  <c r="O123" i="1" s="1"/>
  <c r="N123" i="1" s="1"/>
  <c r="M162" i="1"/>
  <c r="O162" i="1" s="1"/>
  <c r="N162" i="1" s="1"/>
  <c r="M203" i="1"/>
  <c r="O203" i="1" s="1"/>
  <c r="N203" i="1" s="1"/>
  <c r="M54" i="1"/>
  <c r="O54" i="1" s="1"/>
  <c r="N54" i="1" s="1"/>
  <c r="M218" i="1"/>
  <c r="O218" i="1" s="1"/>
  <c r="N218" i="1" s="1"/>
  <c r="M154" i="1"/>
  <c r="O154" i="1" s="1"/>
  <c r="N154" i="1" s="1"/>
  <c r="M25" i="1"/>
  <c r="O25" i="1" s="1"/>
  <c r="N25" i="1" s="1"/>
  <c r="M204" i="1"/>
  <c r="O204" i="1" s="1"/>
  <c r="N204" i="1" s="1"/>
  <c r="M156" i="1"/>
  <c r="O156" i="1" s="1"/>
  <c r="N156" i="1" s="1"/>
  <c r="M108" i="1"/>
  <c r="O108" i="1" s="1"/>
  <c r="N108" i="1" s="1"/>
  <c r="M60" i="1"/>
  <c r="O60" i="1" s="1"/>
  <c r="N60" i="1" s="1"/>
  <c r="M103" i="1"/>
  <c r="O103" i="1" s="1"/>
  <c r="N103" i="1" s="1"/>
  <c r="M183" i="1"/>
  <c r="O183" i="1" s="1"/>
  <c r="N183" i="1" s="1"/>
  <c r="M93" i="1"/>
  <c r="O93" i="1" s="1"/>
  <c r="N93" i="1" s="1"/>
  <c r="M214" i="1"/>
  <c r="O214" i="1" s="1"/>
  <c r="N214" i="1" s="1"/>
  <c r="M159" i="1"/>
  <c r="O159" i="1" s="1"/>
  <c r="N159" i="1" s="1"/>
  <c r="M95" i="1"/>
  <c r="O95" i="1" s="1"/>
  <c r="N95" i="1" s="1"/>
  <c r="M217" i="1"/>
  <c r="O217" i="1" s="1"/>
  <c r="N217" i="1" s="1"/>
  <c r="M153" i="1"/>
  <c r="O153" i="1" s="1"/>
  <c r="N153" i="1" s="1"/>
  <c r="M210" i="1"/>
  <c r="O210" i="1" s="1"/>
  <c r="N210" i="1" s="1"/>
  <c r="M161" i="1"/>
  <c r="O161" i="1" s="1"/>
  <c r="N161" i="1" s="1"/>
  <c r="M197" i="1"/>
  <c r="O197" i="1" s="1"/>
  <c r="N197" i="1" s="1"/>
  <c r="M133" i="1"/>
  <c r="O133" i="1" s="1"/>
  <c r="N133" i="1" s="1"/>
  <c r="M58" i="1"/>
  <c r="O58" i="1" s="1"/>
  <c r="N58" i="1" s="1"/>
  <c r="M47" i="1"/>
  <c r="O47" i="1" s="1"/>
  <c r="N47" i="1" s="1"/>
  <c r="M157" i="1"/>
  <c r="O157" i="1" s="1"/>
  <c r="N157" i="1" s="1"/>
  <c r="M198" i="1"/>
  <c r="O198" i="1" s="1"/>
  <c r="N198" i="1" s="1"/>
  <c r="M38" i="1"/>
  <c r="O38" i="1" s="1"/>
  <c r="N38" i="1" s="1"/>
  <c r="M109" i="1"/>
  <c r="O109" i="1" s="1"/>
  <c r="N109" i="1" s="1"/>
  <c r="M150" i="1"/>
  <c r="O150" i="1" s="1"/>
  <c r="N150" i="1" s="1"/>
  <c r="M51" i="1"/>
  <c r="O51" i="1" s="1"/>
  <c r="N51" i="1" s="1"/>
  <c r="M191" i="1"/>
  <c r="O191" i="1" s="1"/>
  <c r="N191" i="1" s="1"/>
  <c r="M127" i="1"/>
  <c r="O127" i="1" s="1"/>
  <c r="N127" i="1" s="1"/>
  <c r="M50" i="1"/>
  <c r="O50" i="1" s="1"/>
  <c r="N50" i="1" s="1"/>
  <c r="M185" i="1"/>
  <c r="O185" i="1" s="1"/>
  <c r="N185" i="1" s="1"/>
  <c r="M121" i="1"/>
  <c r="O121" i="1" s="1"/>
  <c r="N121" i="1" s="1"/>
  <c r="M39" i="1"/>
  <c r="O39" i="1" s="1"/>
  <c r="N39" i="1" s="1"/>
  <c r="M69" i="1"/>
  <c r="O69" i="1" s="1"/>
  <c r="N69" i="1" s="1"/>
  <c r="M21" i="1"/>
  <c r="O21" i="1" s="1"/>
  <c r="N21" i="1" s="1"/>
  <c r="M200" i="1"/>
  <c r="O200" i="1" s="1"/>
  <c r="N200" i="1" s="1"/>
  <c r="M152" i="1"/>
  <c r="O152" i="1" s="1"/>
  <c r="N152" i="1" s="1"/>
  <c r="M104" i="1"/>
  <c r="O104" i="1" s="1"/>
  <c r="N104" i="1" s="1"/>
  <c r="M56" i="1"/>
  <c r="O56" i="1" s="1"/>
  <c r="N56" i="1" s="1"/>
  <c r="M114" i="1"/>
  <c r="O114" i="1" s="1"/>
  <c r="N114" i="1" s="1"/>
  <c r="M30" i="1"/>
  <c r="O30" i="1" s="1"/>
  <c r="N30" i="1" s="1"/>
  <c r="M170" i="1"/>
  <c r="O170" i="1" s="1"/>
  <c r="N170" i="1" s="1"/>
  <c r="M53" i="1"/>
  <c r="O53" i="1" s="1"/>
  <c r="N53" i="1" s="1"/>
  <c r="M184" i="1"/>
  <c r="O184" i="1" s="1"/>
  <c r="N184" i="1" s="1"/>
  <c r="M40" i="1"/>
  <c r="O40" i="1" s="1"/>
  <c r="N40" i="1" s="1"/>
  <c r="M145" i="1"/>
  <c r="O145" i="1" s="1"/>
  <c r="N145" i="1" s="1"/>
  <c r="M97" i="1"/>
  <c r="O97" i="1" s="1"/>
  <c r="N97" i="1" s="1"/>
  <c r="M221" i="1"/>
  <c r="O221" i="1" s="1"/>
  <c r="N221" i="1" s="1"/>
  <c r="M134" i="1"/>
  <c r="O134" i="1" s="1"/>
  <c r="N134" i="1" s="1"/>
  <c r="M173" i="1"/>
  <c r="O173" i="1" s="1"/>
  <c r="N173" i="1" s="1"/>
  <c r="M137" i="1"/>
  <c r="O137" i="1" s="1"/>
  <c r="N137" i="1" s="1"/>
  <c r="M178" i="1"/>
  <c r="O178" i="1" s="1"/>
  <c r="N178" i="1" s="1"/>
  <c r="M219" i="1"/>
  <c r="O219" i="1" s="1"/>
  <c r="N219" i="1" s="1"/>
  <c r="M209" i="1"/>
  <c r="O209" i="1" s="1"/>
  <c r="N209" i="1" s="1"/>
  <c r="M59" i="1"/>
  <c r="O59" i="1" s="1"/>
  <c r="N59" i="1" s="1"/>
  <c r="M190" i="1"/>
  <c r="O190" i="1" s="1"/>
  <c r="N190" i="1" s="1"/>
  <c r="M146" i="1"/>
  <c r="O146" i="1" s="1"/>
  <c r="N146" i="1" s="1"/>
  <c r="M187" i="1"/>
  <c r="O187" i="1" s="1"/>
  <c r="N187" i="1" s="1"/>
  <c r="M98" i="1"/>
  <c r="O98" i="1" s="1"/>
  <c r="N98" i="1" s="1"/>
  <c r="M139" i="1"/>
  <c r="O139" i="1" s="1"/>
  <c r="N139" i="1" s="1"/>
  <c r="M43" i="1"/>
  <c r="O43" i="1" s="1"/>
  <c r="N43" i="1" s="1"/>
  <c r="M186" i="1"/>
  <c r="O186" i="1" s="1"/>
  <c r="N186" i="1" s="1"/>
  <c r="M122" i="1"/>
  <c r="O122" i="1" s="1"/>
  <c r="N122" i="1" s="1"/>
  <c r="M42" i="1"/>
  <c r="O42" i="1" s="1"/>
  <c r="N42" i="1" s="1"/>
  <c r="M179" i="1"/>
  <c r="O179" i="1" s="1"/>
  <c r="N179" i="1" s="1"/>
  <c r="M115" i="1"/>
  <c r="O115" i="1" s="1"/>
  <c r="N115" i="1" s="1"/>
  <c r="M31" i="1"/>
  <c r="O31" i="1" s="1"/>
  <c r="N31" i="1" s="1"/>
  <c r="M65" i="1"/>
  <c r="O65" i="1" s="1"/>
  <c r="N65" i="1" s="1"/>
  <c r="M17" i="1"/>
  <c r="O17" i="1" s="1"/>
  <c r="N17" i="1" s="1"/>
  <c r="M196" i="1"/>
  <c r="O196" i="1" s="1"/>
  <c r="N196" i="1" s="1"/>
  <c r="M148" i="1"/>
  <c r="O148" i="1" s="1"/>
  <c r="N148" i="1" s="1"/>
  <c r="M100" i="1"/>
  <c r="O100" i="1" s="1"/>
  <c r="N100" i="1" s="1"/>
  <c r="M52" i="1"/>
  <c r="O52" i="1" s="1"/>
  <c r="N52" i="1" s="1"/>
  <c r="M207" i="1"/>
  <c r="O207" i="1" s="1"/>
  <c r="N207" i="1" s="1"/>
  <c r="M143" i="1"/>
  <c r="O143" i="1" s="1"/>
  <c r="N143" i="1" s="1"/>
  <c r="M201" i="1"/>
  <c r="O201" i="1" s="1"/>
  <c r="N201" i="1" s="1"/>
  <c r="M63" i="1"/>
  <c r="O63" i="1" s="1"/>
  <c r="N63" i="1" s="1"/>
  <c r="M167" i="1"/>
  <c r="O167" i="1" s="1"/>
  <c r="N167" i="1" s="1"/>
  <c r="M119" i="1"/>
  <c r="O119" i="1" s="1"/>
  <c r="N119" i="1" s="1"/>
  <c r="M126" i="1"/>
  <c r="O126" i="1" s="1"/>
  <c r="N126" i="1" s="1"/>
  <c r="M135" i="1"/>
  <c r="O135" i="1" s="1"/>
  <c r="N135" i="1" s="1"/>
  <c r="M177" i="1"/>
  <c r="O177" i="1" s="1"/>
  <c r="N177" i="1" s="1"/>
  <c r="M215" i="1"/>
  <c r="O215" i="1" s="1"/>
  <c r="N215" i="1" s="1"/>
  <c r="M129" i="1"/>
  <c r="O129" i="1" s="1"/>
  <c r="N129" i="1" s="1"/>
  <c r="M35" i="1"/>
  <c r="O35" i="1" s="1"/>
  <c r="N35" i="1" s="1"/>
  <c r="M181" i="1"/>
  <c r="O181" i="1" s="1"/>
  <c r="N181" i="1" s="1"/>
  <c r="M117" i="1"/>
  <c r="O117" i="1" s="1"/>
  <c r="N117" i="1" s="1"/>
  <c r="M34" i="1"/>
  <c r="O34" i="1" s="1"/>
  <c r="N34" i="1" s="1"/>
  <c r="M174" i="1"/>
  <c r="O174" i="1" s="1"/>
  <c r="N174" i="1" s="1"/>
  <c r="M110" i="1"/>
  <c r="O110" i="1" s="1"/>
  <c r="N110" i="1" s="1"/>
  <c r="M23" i="1"/>
  <c r="O23" i="1" s="1"/>
  <c r="N23" i="1" s="1"/>
  <c r="M61" i="1"/>
  <c r="O61" i="1" s="1"/>
  <c r="N61" i="1" s="1"/>
  <c r="M192" i="1"/>
  <c r="O192" i="1" s="1"/>
  <c r="N192" i="1" s="1"/>
  <c r="M144" i="1"/>
  <c r="O144" i="1" s="1"/>
  <c r="N144" i="1" s="1"/>
  <c r="M96" i="1"/>
  <c r="O96" i="1" s="1"/>
  <c r="N96" i="1" s="1"/>
  <c r="M48" i="1"/>
  <c r="O48" i="1" s="1"/>
  <c r="N48" i="1" s="1"/>
  <c r="M206" i="1"/>
  <c r="O206" i="1" s="1"/>
  <c r="N206" i="1" s="1"/>
  <c r="M142" i="1"/>
  <c r="O142" i="1" s="1"/>
  <c r="N142" i="1" s="1"/>
  <c r="M125" i="1"/>
  <c r="O125" i="1" s="1"/>
  <c r="N125" i="1" s="1"/>
  <c r="M166" i="1"/>
  <c r="O166" i="1" s="1"/>
  <c r="N166" i="1" s="1"/>
  <c r="M205" i="1"/>
  <c r="O205" i="1" s="1"/>
  <c r="N205" i="1" s="1"/>
  <c r="M62" i="1"/>
  <c r="O62" i="1" s="1"/>
  <c r="N62" i="1" s="1"/>
  <c r="M118" i="1"/>
  <c r="O118" i="1" s="1"/>
  <c r="N118" i="1" s="1"/>
  <c r="M27" i="1"/>
  <c r="O27" i="1" s="1"/>
  <c r="N27" i="1" s="1"/>
  <c r="M175" i="1"/>
  <c r="O175" i="1" s="1"/>
  <c r="N175" i="1" s="1"/>
  <c r="M111" i="1"/>
  <c r="O111" i="1" s="1"/>
  <c r="N111" i="1" s="1"/>
  <c r="M26" i="1"/>
  <c r="O26" i="1" s="1"/>
  <c r="N26" i="1" s="1"/>
  <c r="M169" i="1"/>
  <c r="O169" i="1" s="1"/>
  <c r="N169" i="1" s="1"/>
  <c r="M105" i="1"/>
  <c r="O105" i="1" s="1"/>
  <c r="N105" i="1" s="1"/>
  <c r="M15" i="1"/>
  <c r="O15" i="1" s="1"/>
  <c r="N15" i="1" s="1"/>
  <c r="M57" i="1"/>
  <c r="O57" i="1" s="1"/>
  <c r="N57" i="1" s="1"/>
  <c r="M188" i="1"/>
  <c r="O188" i="1" s="1"/>
  <c r="N188" i="1" s="1"/>
  <c r="M140" i="1"/>
  <c r="O140" i="1" s="1"/>
  <c r="N140" i="1" s="1"/>
  <c r="M44" i="1"/>
  <c r="O44" i="1" s="1"/>
  <c r="N44" i="1" s="1"/>
  <c r="O84" i="1"/>
  <c r="N84" i="1" s="1"/>
  <c r="O80" i="1"/>
  <c r="N80" i="1" s="1"/>
  <c r="O76" i="1"/>
  <c r="N76" i="1" s="1"/>
  <c r="O72" i="1"/>
  <c r="N72" i="1" s="1"/>
  <c r="O81" i="1"/>
  <c r="N81" i="1" s="1"/>
  <c r="O77" i="1"/>
  <c r="N77" i="1" s="1"/>
  <c r="O73" i="1"/>
  <c r="N73" i="1" s="1"/>
  <c r="O90" i="1"/>
  <c r="N90" i="1" s="1"/>
  <c r="O86" i="1"/>
  <c r="N86" i="1" s="1"/>
  <c r="O89" i="1"/>
  <c r="N89" i="1" s="1"/>
  <c r="O85" i="1"/>
  <c r="N85" i="1" s="1"/>
  <c r="O82" i="1"/>
  <c r="N82" i="1" s="1"/>
  <c r="O78" i="1"/>
  <c r="N78" i="1" s="1"/>
  <c r="O74" i="1"/>
  <c r="N74" i="1" s="1"/>
  <c r="O70" i="1"/>
  <c r="N70" i="1" s="1"/>
  <c r="O83" i="1"/>
  <c r="N83" i="1" s="1"/>
  <c r="O79" i="1"/>
  <c r="N79" i="1" s="1"/>
  <c r="O75" i="1"/>
  <c r="N75" i="1" s="1"/>
  <c r="O71" i="1"/>
  <c r="N71" i="1" s="1"/>
  <c r="O92" i="1"/>
  <c r="N92" i="1" s="1"/>
  <c r="O88" i="1"/>
  <c r="N88" i="1" s="1"/>
  <c r="O91" i="1"/>
  <c r="N91" i="1" s="1"/>
  <c r="O87" i="1"/>
  <c r="N87" i="1" s="1"/>
  <c r="O11" i="1"/>
  <c r="N11" i="1" s="1"/>
  <c r="O9" i="1"/>
  <c r="N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Carmenza2017</author>
  </authors>
  <commentList>
    <comment ref="L8" authorId="0" shapeId="0" xr:uid="{00000000-0006-0000-0000-000001000000}">
      <text>
        <r>
          <rPr>
            <b/>
            <sz val="9"/>
            <color indexed="81"/>
            <rFont val="Tahoma"/>
            <family val="2"/>
          </rPr>
          <t xml:space="preserve">Carmenza2017:Es la fecha limite para dar respuesta al requerimiento. Para el calculo de esta fecha se tienen no se tienen encuenta festivos  ni fines de samana para el correcto calculo se deben incluir los festivos en la hoja 2 y modificar los rango en la formula
</t>
        </r>
      </text>
    </comment>
    <comment ref="M8" authorId="0" shapeId="0" xr:uid="{00000000-0006-0000-0000-000002000000}">
      <text>
        <r>
          <rPr>
            <b/>
            <sz val="9"/>
            <color indexed="81"/>
            <rFont val="Tahoma"/>
            <family val="2"/>
          </rPr>
          <t>Carmenza2017:</t>
        </r>
        <r>
          <rPr>
            <sz val="9"/>
            <color indexed="81"/>
            <rFont val="Tahoma"/>
            <family val="2"/>
          </rPr>
          <t xml:space="preserve">
Son los días que quedan para dar respuesta si el valor es negativo son los dias que van de vencido el requerimiento</t>
        </r>
      </text>
    </comment>
    <comment ref="O8" authorId="0" shapeId="0" xr:uid="{00000000-0006-0000-0000-000003000000}">
      <text>
        <r>
          <rPr>
            <b/>
            <sz val="9"/>
            <color indexed="81"/>
            <rFont val="Tahoma"/>
            <family val="2"/>
          </rPr>
          <t>Carmenza2017:</t>
        </r>
        <r>
          <rPr>
            <sz val="9"/>
            <color indexed="81"/>
            <rFont val="Tahoma"/>
            <family val="2"/>
          </rPr>
          <t xml:space="preserve">
son los días que han pasado sin dar respuesta</t>
        </r>
      </text>
    </comment>
    <comment ref="P8" authorId="0" shapeId="0" xr:uid="{00000000-0006-0000-0000-000004000000}">
      <text>
        <r>
          <rPr>
            <b/>
            <sz val="9"/>
            <color indexed="81"/>
            <rFont val="Tahoma"/>
            <family val="2"/>
          </rPr>
          <t>Carmenza2017:</t>
        </r>
        <r>
          <rPr>
            <sz val="9"/>
            <color indexed="81"/>
            <rFont val="Tahoma"/>
            <family val="2"/>
          </rPr>
          <t xml:space="preserve">
Por defecto trae la fecha del día,  cuando se de respuesta  se debe actualizar la fecha aquí, para denener el calculo de las fechas
</t>
        </r>
      </text>
    </comment>
  </commentList>
</comments>
</file>

<file path=xl/sharedStrings.xml><?xml version="1.0" encoding="utf-8"?>
<sst xmlns="http://schemas.openxmlformats.org/spreadsheetml/2006/main" count="55" uniqueCount="46">
  <si>
    <t>RECIBIDO</t>
  </si>
  <si>
    <t>MEDIO DE CONTROL</t>
  </si>
  <si>
    <t>SOLICITANTE</t>
  </si>
  <si>
    <t>ASUNTO</t>
  </si>
  <si>
    <t>TERMINO DE RESPUESTA</t>
  </si>
  <si>
    <t>ACTUACION</t>
  </si>
  <si>
    <t>OBSERVACIONES</t>
  </si>
  <si>
    <t>fecha actual -----&gt;</t>
  </si>
  <si>
    <t>FECHA NOTIFICACION ETITC</t>
  </si>
  <si>
    <t>ENTIDAD</t>
  </si>
  <si>
    <t>TRAMITE</t>
  </si>
  <si>
    <t>FECHA RESPUESTA REGIONAL</t>
  </si>
  <si>
    <t>festivos</t>
  </si>
  <si>
    <t>NOMBRE DEMANDANTE</t>
  </si>
  <si>
    <r>
      <rPr>
        <b/>
        <sz val="6"/>
        <color theme="1"/>
        <rFont val="Arial"/>
        <family val="2"/>
      </rPr>
      <t>Escuela Tecnológica Instituto Técnico Central</t>
    </r>
    <r>
      <rPr>
        <b/>
        <sz val="5"/>
        <color theme="1"/>
        <rFont val="Arial"/>
        <family val="2"/>
      </rPr>
      <t xml:space="preserve">
Establecimiento Público de Educación Superior</t>
    </r>
  </si>
  <si>
    <t>VERSIÓN: 1</t>
  </si>
  <si>
    <t>VIGENCIA:  2025-09-17</t>
  </si>
  <si>
    <t>PÁGINA:     1 de 1</t>
  </si>
  <si>
    <t>Documento controlado por el Sistema de Gestión de la Calidad
Asegúrese que corresponde a la última versión consultando el micrositio de calidad de la Escuela Tecnológica Instituto Técnico Central (ETITC)</t>
  </si>
  <si>
    <t>CLASIF. DE CONFIDENCIALIDAD</t>
  </si>
  <si>
    <t>CLASIF. DE INTEGRIDAD</t>
  </si>
  <si>
    <t>A</t>
  </si>
  <si>
    <t>CLASIF. DE DISPONIBILIDAD</t>
  </si>
  <si>
    <t>IPR</t>
  </si>
  <si>
    <t xml:space="preserve">BASE DE DATOS CONTEO DE TÉRMINOS </t>
  </si>
  <si>
    <t>FECHA EN LA QUE CORREN TÉRMINOS</t>
  </si>
  <si>
    <t>FECHA LIMITE</t>
  </si>
  <si>
    <t>DÍAS HÁBILES ENTRE LAS FECHAS</t>
  </si>
  <si>
    <t>ESTADO</t>
  </si>
  <si>
    <t>DÍAS QUE HAN PASASO</t>
  </si>
  <si>
    <t>FECHA RESPUESTA</t>
  </si>
  <si>
    <t>BASE- SEGUIMIENTO PROCESOS JURIDICOS</t>
  </si>
  <si>
    <t>FECHA</t>
  </si>
  <si>
    <t>VERSIÓN</t>
  </si>
  <si>
    <t>CAMBIOS</t>
  </si>
  <si>
    <t>Adopción del documento</t>
  </si>
  <si>
    <t>ELABORÓ</t>
  </si>
  <si>
    <t>REVISÓ</t>
  </si>
  <si>
    <t>APROBÓ</t>
  </si>
  <si>
    <r>
      <t xml:space="preserve">VIVIANA PAOLA PULIDO SUAREZ 
</t>
    </r>
    <r>
      <rPr>
        <sz val="10"/>
        <color rgb="FF000000"/>
        <rFont val="Arial"/>
        <family val="2"/>
      </rPr>
      <t>Profesional de gestión jurídica</t>
    </r>
  </si>
  <si>
    <r>
      <t xml:space="preserve">ANAY PINTO VALENCIA 
</t>
    </r>
    <r>
      <rPr>
        <sz val="10"/>
        <color rgb="FF000000"/>
        <rFont val="Arial"/>
        <family val="2"/>
      </rPr>
      <t>Profesional de calidad 
Administrador de la Documentación</t>
    </r>
  </si>
  <si>
    <r>
      <t xml:space="preserve">EDGAR MAURICIO LÓPEZ LIZARAZO
</t>
    </r>
    <r>
      <rPr>
        <sz val="10"/>
        <color rgb="FF000000"/>
        <rFont val="Arial"/>
        <family val="2"/>
      </rPr>
      <t>Secretario general</t>
    </r>
  </si>
  <si>
    <t>Documento controlado por el Sistema de Gestión de la Calidad</t>
  </si>
  <si>
    <t>Asegúrese que corresponde a la última versión consultando el micrositio de calidad de la Escuela Tecnológica Instituto Técnico Central (ETITC)</t>
  </si>
  <si>
    <t xml:space="preserve">CÓDIGO: GJU-FO-01 </t>
  </si>
  <si>
    <t>CÓDIGO: GJU-FO-02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</si>
</sst>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dd/mm/yyyy;@"/>
    <numFmt numFmtId="166" formatCode="[$-F800]dddd\,\ mmmm\ dd\,\ yyyy"/>
    <numFmt numFmtId="167" formatCode="yyyy\-mm\-dd;@"/>
  </numFmts>
  <fonts count="29" x14ac:knownFonts="1">
    <font>
      <sz val="11"/>
      <color theme="1"/>
      <name val="Calibri"/>
      <family val="2"/>
      <scheme val="minor"/>
    </font>
    <font>
      <b/>
      <sz val="11"/>
      <color theme="1"/>
      <name val="Calibri"/>
      <family val="2"/>
      <scheme val="minor"/>
    </font>
    <font>
      <sz val="11"/>
      <name val="Arial"/>
      <family val="2"/>
    </font>
    <font>
      <sz val="11"/>
      <name val="Calibri"/>
      <family val="2"/>
      <scheme val="minor"/>
    </font>
    <font>
      <sz val="9"/>
      <color indexed="81"/>
      <name val="Tahoma"/>
      <family val="2"/>
    </font>
    <font>
      <b/>
      <sz val="9"/>
      <color indexed="81"/>
      <name val="Tahoma"/>
      <family val="2"/>
    </font>
    <font>
      <sz val="11"/>
      <color rgb="FFFF0000"/>
      <name val="Calibri"/>
      <family val="2"/>
      <scheme val="minor"/>
    </font>
    <font>
      <sz val="8"/>
      <name val="Calibri"/>
      <family val="2"/>
      <scheme val="minor"/>
    </font>
    <font>
      <b/>
      <sz val="11"/>
      <color theme="0"/>
      <name val="Calibri"/>
      <family val="2"/>
      <scheme val="minor"/>
    </font>
    <font>
      <sz val="11"/>
      <color theme="1"/>
      <name val="Calibri"/>
      <family val="2"/>
      <scheme val="minor"/>
    </font>
    <font>
      <b/>
      <sz val="5"/>
      <color theme="1"/>
      <name val="Arial"/>
      <family val="2"/>
    </font>
    <font>
      <b/>
      <sz val="6"/>
      <color theme="1"/>
      <name val="Arial"/>
      <family val="2"/>
    </font>
    <font>
      <b/>
      <sz val="11"/>
      <color rgb="FF292929"/>
      <name val="Arial"/>
      <family val="2"/>
    </font>
    <font>
      <b/>
      <sz val="10"/>
      <name val="Arial"/>
      <family val="2"/>
    </font>
    <font>
      <i/>
      <sz val="9"/>
      <color rgb="FF000000"/>
      <name val="Arial"/>
      <family val="2"/>
    </font>
    <font>
      <b/>
      <sz val="11"/>
      <name val="Arial"/>
      <family val="2"/>
    </font>
    <font>
      <b/>
      <sz val="11"/>
      <color rgb="FF000000"/>
      <name val="Arial"/>
      <family val="2"/>
    </font>
    <font>
      <sz val="10"/>
      <name val="Arial"/>
      <family val="2"/>
    </font>
    <font>
      <sz val="8"/>
      <name val="Arial"/>
      <family val="2"/>
    </font>
    <font>
      <b/>
      <sz val="9"/>
      <color rgb="FF292929"/>
      <name val="Arial"/>
      <family val="2"/>
    </font>
    <font>
      <b/>
      <sz val="8"/>
      <color theme="1"/>
      <name val="Arial"/>
      <family val="2"/>
    </font>
    <font>
      <b/>
      <sz val="11"/>
      <color theme="0"/>
      <name val="Arial"/>
      <family val="2"/>
    </font>
    <font>
      <sz val="11"/>
      <color theme="1"/>
      <name val="Arial"/>
      <family val="2"/>
    </font>
    <font>
      <sz val="10"/>
      <color theme="1"/>
      <name val="Arial"/>
      <family val="2"/>
    </font>
    <font>
      <b/>
      <sz val="10"/>
      <color theme="0"/>
      <name val="Arial"/>
      <family val="2"/>
    </font>
    <font>
      <b/>
      <sz val="10"/>
      <color theme="1"/>
      <name val="Arial"/>
      <family val="2"/>
    </font>
    <font>
      <sz val="11"/>
      <color rgb="FF000000"/>
      <name val="Calibri"/>
      <family val="2"/>
    </font>
    <font>
      <b/>
      <sz val="10"/>
      <color rgb="FF000000"/>
      <name val="Arial"/>
      <family val="2"/>
    </font>
    <font>
      <sz val="10"/>
      <color rgb="FF000000"/>
      <name val="Arial"/>
      <family val="2"/>
    </font>
  </fonts>
  <fills count="6">
    <fill>
      <patternFill patternType="none"/>
    </fill>
    <fill>
      <patternFill patternType="gray125"/>
    </fill>
    <fill>
      <patternFill patternType="solid">
        <fgColor rgb="FFB4B3B6"/>
        <bgColor indexed="64"/>
      </patternFill>
    </fill>
    <fill>
      <patternFill patternType="solid">
        <fgColor rgb="FF287840"/>
        <bgColor indexed="64"/>
      </patternFill>
    </fill>
    <fill>
      <patternFill patternType="solid">
        <fgColor theme="0"/>
        <bgColor indexed="64"/>
      </patternFill>
    </fill>
    <fill>
      <patternFill patternType="solid">
        <fgColor rgb="FF26783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thin">
        <color indexed="64"/>
      </right>
      <top style="medium">
        <color rgb="FF000000"/>
      </top>
      <bottom/>
      <diagonal/>
    </border>
    <border>
      <left/>
      <right style="thin">
        <color indexed="64"/>
      </right>
      <top style="medium">
        <color indexed="64"/>
      </top>
      <bottom/>
      <diagonal/>
    </border>
    <border>
      <left style="thin">
        <color indexed="64"/>
      </left>
      <right/>
      <top style="medium">
        <color indexed="64"/>
      </top>
      <bottom/>
      <diagonal/>
    </border>
    <border>
      <left style="medium">
        <color rgb="FF000000"/>
      </left>
      <right style="thin">
        <color indexed="64"/>
      </right>
      <top/>
      <bottom/>
      <diagonal/>
    </border>
    <border>
      <left/>
      <right style="thin">
        <color indexed="64"/>
      </right>
      <top/>
      <bottom/>
      <diagonal/>
    </border>
    <border>
      <left style="thin">
        <color indexed="64"/>
      </left>
      <right/>
      <top/>
      <bottom/>
      <diagonal/>
    </border>
    <border>
      <left style="medium">
        <color rgb="FF000000"/>
      </left>
      <right style="thin">
        <color indexed="64"/>
      </right>
      <top/>
      <bottom style="medium">
        <color rgb="FF000000"/>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2">
    <xf numFmtId="0" fontId="0" fillId="0" borderId="0"/>
    <xf numFmtId="0" fontId="9" fillId="0" borderId="0"/>
  </cellStyleXfs>
  <cellXfs count="142">
    <xf numFmtId="0" fontId="0" fillId="0" borderId="0" xfId="0"/>
    <xf numFmtId="14" fontId="0" fillId="0" borderId="0" xfId="0" applyNumberFormat="1"/>
    <xf numFmtId="0" fontId="0" fillId="0" borderId="0" xfId="0" applyAlignment="1">
      <alignment horizontal="center"/>
    </xf>
    <xf numFmtId="0" fontId="3" fillId="0" borderId="1" xfId="0" applyFont="1" applyBorder="1"/>
    <xf numFmtId="0" fontId="3"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0" fillId="0" borderId="0" xfId="0" applyAlignment="1">
      <alignment wrapText="1"/>
    </xf>
    <xf numFmtId="0" fontId="6" fillId="0" borderId="0" xfId="0" applyFont="1"/>
    <xf numFmtId="14" fontId="3" fillId="0" borderId="1" xfId="0" applyNumberFormat="1" applyFont="1" applyBorder="1"/>
    <xf numFmtId="14" fontId="8" fillId="3" borderId="1"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14" fontId="0" fillId="2" borderId="1" xfId="0" applyNumberFormat="1" applyFill="1" applyBorder="1"/>
    <xf numFmtId="0" fontId="8" fillId="3" borderId="1" xfId="0" applyFont="1" applyFill="1" applyBorder="1" applyAlignment="1">
      <alignment horizontal="center" vertical="center" wrapText="1"/>
    </xf>
    <xf numFmtId="0" fontId="8" fillId="3" borderId="1" xfId="0" applyFont="1" applyFill="1" applyBorder="1" applyAlignment="1">
      <alignment horizontal="center"/>
    </xf>
    <xf numFmtId="0" fontId="10" fillId="0" borderId="17" xfId="1" applyFont="1" applyBorder="1" applyAlignment="1">
      <alignment horizont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0" xfId="1" applyFont="1" applyAlignment="1">
      <alignment horizontal="center" vertical="center" wrapText="1"/>
    </xf>
    <xf numFmtId="0" fontId="13" fillId="0" borderId="0" xfId="1" applyFont="1" applyAlignment="1">
      <alignment horizontal="left" vertical="center"/>
    </xf>
    <xf numFmtId="0" fontId="12" fillId="0" borderId="0" xfId="1" applyFont="1" applyAlignment="1">
      <alignment vertical="center" wrapText="1"/>
    </xf>
    <xf numFmtId="165" fontId="0" fillId="0" borderId="4" xfId="0" applyNumberFormat="1" applyBorder="1"/>
    <xf numFmtId="0" fontId="0" fillId="0" borderId="4" xfId="0" applyBorder="1"/>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8" fillId="3" borderId="1" xfId="0" applyFont="1" applyFill="1" applyBorder="1" applyAlignment="1">
      <alignment horizontal="center" wrapText="1"/>
    </xf>
    <xf numFmtId="0" fontId="8" fillId="3" borderId="2" xfId="0" applyFont="1" applyFill="1" applyBorder="1" applyAlignment="1">
      <alignment horizontal="center" wrapText="1"/>
    </xf>
    <xf numFmtId="14"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wrapText="1"/>
    </xf>
    <xf numFmtId="165" fontId="3" fillId="0" borderId="1" xfId="0" applyNumberFormat="1" applyFont="1" applyBorder="1"/>
    <xf numFmtId="0" fontId="3" fillId="0" borderId="1" xfId="0" applyFont="1" applyBorder="1" applyAlignment="1">
      <alignment horizontal="center" vertical="center"/>
    </xf>
    <xf numFmtId="164" fontId="3" fillId="0" borderId="1" xfId="0" applyNumberFormat="1" applyFont="1" applyBorder="1"/>
    <xf numFmtId="0" fontId="17" fillId="0" borderId="1" xfId="0" applyFont="1" applyBorder="1" applyAlignment="1">
      <alignment horizontal="left" vertical="center" wrapText="1"/>
    </xf>
    <xf numFmtId="166" fontId="3" fillId="0" borderId="1" xfId="0" applyNumberFormat="1" applyFont="1" applyBorder="1" applyAlignment="1">
      <alignment vertical="center" wrapText="1"/>
    </xf>
    <xf numFmtId="14" fontId="3" fillId="0" borderId="1" xfId="0" applyNumberFormat="1" applyFont="1" applyBorder="1" applyAlignment="1">
      <alignment wrapText="1"/>
    </xf>
    <xf numFmtId="0" fontId="17" fillId="0" borderId="1" xfId="0" applyFont="1" applyBorder="1" applyAlignment="1">
      <alignment wrapText="1"/>
    </xf>
    <xf numFmtId="0" fontId="18" fillId="0" borderId="1" xfId="0" applyFont="1" applyBorder="1" applyAlignment="1">
      <alignment horizontal="left" vertical="center" wrapText="1"/>
    </xf>
    <xf numFmtId="166" fontId="3" fillId="4" borderId="1" xfId="0" applyNumberFormat="1" applyFont="1" applyFill="1" applyBorder="1" applyAlignment="1">
      <alignment vertical="center" wrapText="1"/>
    </xf>
    <xf numFmtId="0" fontId="3" fillId="4" borderId="1" xfId="0" applyFont="1" applyFill="1" applyBorder="1" applyAlignment="1">
      <alignment vertical="center" wrapText="1"/>
    </xf>
    <xf numFmtId="0" fontId="3" fillId="4" borderId="1" xfId="0" applyFont="1" applyFill="1" applyBorder="1"/>
    <xf numFmtId="166" fontId="2" fillId="4" borderId="1" xfId="0" applyNumberFormat="1" applyFont="1" applyFill="1" applyBorder="1" applyAlignment="1">
      <alignment vertical="center" wrapText="1"/>
    </xf>
    <xf numFmtId="0" fontId="3" fillId="4" borderId="1" xfId="0" applyFont="1" applyFill="1" applyBorder="1" applyAlignment="1">
      <alignment wrapText="1"/>
    </xf>
    <xf numFmtId="14" fontId="3" fillId="4" borderId="1" xfId="0" applyNumberFormat="1" applyFont="1" applyFill="1" applyBorder="1"/>
    <xf numFmtId="0" fontId="15"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0" xfId="1" applyFont="1" applyAlignment="1">
      <alignment horizontal="left"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0" fillId="0" borderId="5" xfId="1" applyFont="1" applyBorder="1" applyAlignment="1">
      <alignment horizontal="center" wrapText="1"/>
    </xf>
    <xf numFmtId="0" fontId="10" fillId="0" borderId="6" xfId="1" applyFont="1" applyBorder="1" applyAlignment="1">
      <alignment horizontal="center" wrapText="1"/>
    </xf>
    <xf numFmtId="0" fontId="10" fillId="0" borderId="9" xfId="1" applyFont="1" applyBorder="1" applyAlignment="1">
      <alignment horizontal="center" wrapText="1"/>
    </xf>
    <xf numFmtId="0" fontId="10" fillId="0" borderId="10" xfId="1" applyFont="1" applyBorder="1" applyAlignment="1">
      <alignment horizontal="center" wrapText="1"/>
    </xf>
    <xf numFmtId="0" fontId="10" fillId="0" borderId="13" xfId="1" applyFont="1" applyBorder="1" applyAlignment="1">
      <alignment horizontal="center" wrapText="1"/>
    </xf>
    <xf numFmtId="0" fontId="10" fillId="0" borderId="14" xfId="1" applyFont="1" applyBorder="1" applyAlignment="1">
      <alignment horizontal="center" wrapText="1"/>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15" xfId="1" applyFont="1" applyBorder="1" applyAlignment="1">
      <alignment horizontal="left" vertical="center"/>
    </xf>
    <xf numFmtId="0" fontId="13" fillId="0" borderId="16" xfId="1" applyFont="1" applyBorder="1" applyAlignment="1">
      <alignment horizontal="left" vertical="center"/>
    </xf>
    <xf numFmtId="0" fontId="12" fillId="0" borderId="7"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0" xfId="1" applyFont="1" applyAlignment="1">
      <alignment horizontal="center" vertical="center" wrapText="1"/>
    </xf>
    <xf numFmtId="0" fontId="12" fillId="0" borderId="12"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16" xfId="1"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4" borderId="0" xfId="1" applyFill="1"/>
    <xf numFmtId="0" fontId="10" fillId="0" borderId="29" xfId="1" applyFont="1" applyBorder="1" applyAlignment="1">
      <alignment horizontal="center" wrapText="1"/>
    </xf>
    <xf numFmtId="0" fontId="19" fillId="0" borderId="7"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30" xfId="1" applyFont="1" applyBorder="1" applyAlignment="1">
      <alignment horizontal="center" vertical="center" wrapText="1"/>
    </xf>
    <xf numFmtId="0" fontId="13" fillId="0" borderId="31" xfId="1" applyFont="1" applyBorder="1" applyAlignment="1">
      <alignment horizontal="left" vertical="center"/>
    </xf>
    <xf numFmtId="0" fontId="20" fillId="0" borderId="32" xfId="1" applyFont="1" applyBorder="1" applyAlignment="1">
      <alignment horizontal="center" wrapText="1"/>
    </xf>
    <xf numFmtId="0" fontId="19" fillId="0" borderId="11" xfId="1" applyFont="1" applyBorder="1" applyAlignment="1">
      <alignment horizontal="center" vertical="center" wrapText="1"/>
    </xf>
    <xf numFmtId="0" fontId="19" fillId="0" borderId="0" xfId="1" applyFont="1" applyAlignment="1">
      <alignment horizontal="center" vertical="center" wrapText="1"/>
    </xf>
    <xf numFmtId="0" fontId="19" fillId="0" borderId="33" xfId="1" applyFont="1" applyBorder="1" applyAlignment="1">
      <alignment horizontal="center" vertical="center" wrapText="1"/>
    </xf>
    <xf numFmtId="0" fontId="13" fillId="0" borderId="34" xfId="1" applyFont="1" applyBorder="1" applyAlignment="1">
      <alignment horizontal="left" vertical="center"/>
    </xf>
    <xf numFmtId="0" fontId="20" fillId="0" borderId="35" xfId="1" applyFont="1" applyBorder="1" applyAlignment="1">
      <alignment horizontal="center" wrapText="1"/>
    </xf>
    <xf numFmtId="0" fontId="19" fillId="0" borderId="15"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36" xfId="1" applyFont="1" applyBorder="1" applyAlignment="1">
      <alignment horizontal="center" vertical="center" wrapText="1"/>
    </xf>
    <xf numFmtId="0" fontId="13" fillId="0" borderId="37" xfId="1" applyFont="1" applyBorder="1" applyAlignment="1">
      <alignment horizontal="left" vertical="center"/>
    </xf>
    <xf numFmtId="0" fontId="9" fillId="0" borderId="0" xfId="1"/>
    <xf numFmtId="0" fontId="21" fillId="5" borderId="26" xfId="1" applyFont="1" applyFill="1" applyBorder="1" applyAlignment="1">
      <alignment horizontal="center" vertical="center" wrapText="1"/>
    </xf>
    <xf numFmtId="0" fontId="21" fillId="5" borderId="27" xfId="1" applyFont="1" applyFill="1" applyBorder="1" applyAlignment="1">
      <alignment horizontal="center" vertical="center" wrapText="1"/>
    </xf>
    <xf numFmtId="0" fontId="21" fillId="5" borderId="38" xfId="1" applyFont="1" applyFill="1" applyBorder="1" applyAlignment="1">
      <alignment horizontal="center" vertical="center" wrapText="1"/>
    </xf>
    <xf numFmtId="0" fontId="21" fillId="5" borderId="39" xfId="1" applyFont="1" applyFill="1" applyBorder="1" applyAlignment="1">
      <alignment horizontal="center" vertical="center" wrapText="1"/>
    </xf>
    <xf numFmtId="0" fontId="21" fillId="5" borderId="24" xfId="1" applyFont="1" applyFill="1" applyBorder="1" applyAlignment="1">
      <alignment horizontal="center" vertical="center" wrapText="1"/>
    </xf>
    <xf numFmtId="0" fontId="21" fillId="5" borderId="25" xfId="1" applyFont="1" applyFill="1" applyBorder="1" applyAlignment="1">
      <alignment horizontal="center" vertical="center" wrapText="1"/>
    </xf>
    <xf numFmtId="167" fontId="22" fillId="0" borderId="23" xfId="1" applyNumberFormat="1" applyFont="1" applyBorder="1" applyAlignment="1">
      <alignment horizontal="center" vertical="center"/>
    </xf>
    <xf numFmtId="167" fontId="22" fillId="0" borderId="25" xfId="1" applyNumberFormat="1" applyFont="1" applyBorder="1" applyAlignment="1">
      <alignment horizontal="center" vertical="center"/>
    </xf>
    <xf numFmtId="0" fontId="22" fillId="0" borderId="39" xfId="1" applyFont="1" applyBorder="1" applyAlignment="1">
      <alignment horizontal="center" vertical="center" wrapText="1"/>
    </xf>
    <xf numFmtId="0" fontId="22" fillId="0" borderId="27" xfId="1" applyFont="1" applyBorder="1" applyAlignment="1">
      <alignment horizontal="center" vertical="center" wrapText="1"/>
    </xf>
    <xf numFmtId="0" fontId="22" fillId="0" borderId="27" xfId="1" applyFont="1" applyBorder="1" applyAlignment="1">
      <alignment horizontal="left" vertical="center" wrapText="1"/>
    </xf>
    <xf numFmtId="0" fontId="22" fillId="0" borderId="28" xfId="1" applyFont="1" applyBorder="1" applyAlignment="1">
      <alignment horizontal="left" vertical="center" wrapText="1"/>
    </xf>
    <xf numFmtId="0" fontId="23" fillId="0" borderId="24" xfId="1" applyFont="1" applyBorder="1" applyAlignment="1">
      <alignment horizontal="center" vertical="center"/>
    </xf>
    <xf numFmtId="0" fontId="24" fillId="5" borderId="40" xfId="1" applyFont="1" applyFill="1" applyBorder="1" applyAlignment="1">
      <alignment horizontal="center" vertical="center" wrapText="1"/>
    </xf>
    <xf numFmtId="0" fontId="24" fillId="5" borderId="41" xfId="1" applyFont="1" applyFill="1" applyBorder="1" applyAlignment="1">
      <alignment horizontal="center" vertical="center" wrapText="1"/>
    </xf>
    <xf numFmtId="0" fontId="24" fillId="5" borderId="42" xfId="1" applyFont="1" applyFill="1" applyBorder="1" applyAlignment="1">
      <alignment horizontal="center" vertical="center" wrapText="1"/>
    </xf>
    <xf numFmtId="0" fontId="24" fillId="5" borderId="7" xfId="1" applyFont="1" applyFill="1" applyBorder="1" applyAlignment="1">
      <alignment horizontal="center" vertical="center" wrapText="1"/>
    </xf>
    <xf numFmtId="0" fontId="24" fillId="5" borderId="20" xfId="1" applyFont="1" applyFill="1" applyBorder="1" applyAlignment="1">
      <alignment horizontal="center" vertical="center" wrapText="1"/>
    </xf>
    <xf numFmtId="0" fontId="24" fillId="5" borderId="8" xfId="1" applyFont="1" applyFill="1" applyBorder="1" applyAlignment="1">
      <alignment horizontal="center" vertical="center" wrapText="1"/>
    </xf>
    <xf numFmtId="0" fontId="24" fillId="5" borderId="30" xfId="1" applyFont="1" applyFill="1" applyBorder="1" applyAlignment="1">
      <alignment horizontal="center" vertical="center" wrapText="1"/>
    </xf>
    <xf numFmtId="0" fontId="24" fillId="5" borderId="31" xfId="1" applyFont="1" applyFill="1" applyBorder="1" applyAlignment="1">
      <alignment horizontal="center" vertical="center" wrapText="1"/>
    </xf>
    <xf numFmtId="0" fontId="25" fillId="0" borderId="7" xfId="1" applyFont="1" applyBorder="1" applyAlignment="1">
      <alignment horizontal="center" vertical="center" wrapText="1"/>
    </xf>
    <xf numFmtId="0" fontId="25" fillId="0" borderId="20" xfId="1" applyFont="1" applyBorder="1" applyAlignment="1">
      <alignment horizontal="center" vertical="center" wrapText="1"/>
    </xf>
    <xf numFmtId="0" fontId="25" fillId="0" borderId="8" xfId="1" applyFont="1" applyBorder="1" applyAlignment="1">
      <alignment horizontal="center" vertical="center" wrapText="1"/>
    </xf>
    <xf numFmtId="0" fontId="22" fillId="0" borderId="7" xfId="1" applyFont="1" applyBorder="1" applyAlignment="1">
      <alignment horizontal="center"/>
    </xf>
    <xf numFmtId="0" fontId="22" fillId="0" borderId="20" xfId="1" applyFont="1" applyBorder="1" applyAlignment="1">
      <alignment horizontal="center"/>
    </xf>
    <xf numFmtId="0" fontId="22" fillId="0" borderId="8" xfId="1" applyFont="1" applyBorder="1" applyAlignment="1">
      <alignment horizontal="center"/>
    </xf>
    <xf numFmtId="0" fontId="26" fillId="0" borderId="0" xfId="1" applyFont="1"/>
    <xf numFmtId="0" fontId="27" fillId="0" borderId="23" xfId="1" applyFont="1" applyBorder="1" applyAlignment="1">
      <alignment wrapText="1"/>
    </xf>
    <xf numFmtId="0" fontId="27" fillId="0" borderId="24" xfId="1" applyFont="1" applyBorder="1" applyAlignment="1">
      <alignment wrapText="1"/>
    </xf>
    <xf numFmtId="0" fontId="27" fillId="0" borderId="43" xfId="1" applyFont="1" applyBorder="1" applyAlignment="1">
      <alignment wrapText="1"/>
    </xf>
    <xf numFmtId="0" fontId="27" fillId="0" borderId="44" xfId="1" applyFont="1" applyBorder="1" applyAlignment="1">
      <alignment wrapText="1"/>
    </xf>
    <xf numFmtId="0" fontId="27" fillId="0" borderId="43" xfId="1" applyFont="1" applyBorder="1" applyAlignment="1">
      <alignment vertical="center" wrapText="1"/>
    </xf>
    <xf numFmtId="0" fontId="27" fillId="0" borderId="24" xfId="1" applyFont="1" applyBorder="1" applyAlignment="1">
      <alignment vertical="center" wrapText="1"/>
    </xf>
    <xf numFmtId="0" fontId="27" fillId="0" borderId="25" xfId="1" applyFont="1" applyBorder="1" applyAlignment="1">
      <alignment vertical="center" wrapText="1"/>
    </xf>
    <xf numFmtId="0" fontId="22" fillId="0" borderId="21" xfId="1" applyFont="1" applyBorder="1" applyAlignment="1">
      <alignment horizontal="center"/>
    </xf>
    <xf numFmtId="0" fontId="20" fillId="0" borderId="23"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24" xfId="1" applyFont="1" applyBorder="1" applyAlignment="1">
      <alignment horizontal="center" vertical="center"/>
    </xf>
    <xf numFmtId="0" fontId="20" fillId="0" borderId="22" xfId="1" applyFont="1" applyBorder="1" applyAlignment="1">
      <alignment horizontal="center" vertical="center" wrapText="1"/>
    </xf>
    <xf numFmtId="0" fontId="20" fillId="0" borderId="22" xfId="1" applyFont="1" applyBorder="1" applyAlignment="1">
      <alignment horizontal="center" vertical="center"/>
    </xf>
  </cellXfs>
  <cellStyles count="2">
    <cellStyle name="Normal" xfId="0" builtinId="0"/>
    <cellStyle name="Normal 2" xfId="1" xr:uid="{6C644868-1A42-4FCC-87FE-A3361FD0CC54}"/>
  </cellStyles>
  <dxfs count="10">
    <dxf>
      <fill>
        <patternFill>
          <bgColor rgb="FF92D050"/>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0000"/>
        </patternFill>
      </fill>
    </dxf>
  </dxfs>
  <tableStyles count="0" defaultTableStyle="TableStyleMedium2" defaultPivotStyle="PivotStyleLight16"/>
  <colors>
    <mruColors>
      <color rgb="FF287840"/>
      <color rgb="FFB4B3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989846</xdr:colOff>
      <xdr:row>1</xdr:row>
      <xdr:rowOff>1447</xdr:rowOff>
    </xdr:from>
    <xdr:to>
      <xdr:col>2</xdr:col>
      <xdr:colOff>134300</xdr:colOff>
      <xdr:row>4</xdr:row>
      <xdr:rowOff>18291</xdr:rowOff>
    </xdr:to>
    <xdr:pic>
      <xdr:nvPicPr>
        <xdr:cNvPr id="2" name="Imagen 4">
          <a:extLst>
            <a:ext uri="{FF2B5EF4-FFF2-40B4-BE49-F238E27FC236}">
              <a16:creationId xmlns:a16="http://schemas.microsoft.com/office/drawing/2014/main" id="{3973231B-3470-4F3B-BA88-F030F57FDE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868" y="191947"/>
          <a:ext cx="535932" cy="563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9CE6B053-D44C-4E45-992A-1EDF9390EE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lidad\Downloads\GJU-FO-01%20_V1%20Base_Seguimiento%20Procesos.xlsx" TargetMode="External"/><Relationship Id="rId1" Type="http://schemas.openxmlformats.org/officeDocument/2006/relationships/externalLinkPath" Target="GJU-FO-01%20_V1%20Base_Seguimiento%20Proces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JU-FO-01 "/>
      <sheetName val="Control de Cambios FORMATO "/>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26"/>
  <sheetViews>
    <sheetView showGridLines="0" tabSelected="1" zoomScale="80" zoomScaleNormal="80" workbookViewId="0">
      <pane ySplit="7" topLeftCell="A8" activePane="bottomLeft" state="frozen"/>
      <selection pane="bottomLeft" activeCell="F19" sqref="F19"/>
    </sheetView>
  </sheetViews>
  <sheetFormatPr baseColWidth="10" defaultColWidth="11.42578125" defaultRowHeight="15" x14ac:dyDescent="0.25"/>
  <cols>
    <col min="1" max="1" width="4.7109375" customWidth="1"/>
    <col min="2" max="2" width="20.28515625" customWidth="1"/>
    <col min="3" max="3" width="19.5703125" customWidth="1"/>
    <col min="4" max="4" width="23.140625" customWidth="1"/>
    <col min="5" max="6" width="23.140625" style="7" customWidth="1"/>
    <col min="7" max="7" width="23.140625" customWidth="1"/>
    <col min="8" max="8" width="23.140625" style="4" customWidth="1"/>
    <col min="9" max="11" width="23.140625" customWidth="1"/>
    <col min="12" max="12" width="19.7109375" customWidth="1"/>
    <col min="13" max="13" width="26" bestFit="1" customWidth="1"/>
    <col min="14" max="14" width="19" style="2" customWidth="1"/>
    <col min="15" max="15" width="18.7109375" bestFit="1" customWidth="1"/>
    <col min="16" max="16" width="15" style="4" bestFit="1" customWidth="1"/>
    <col min="17" max="17" width="11.85546875" bestFit="1" customWidth="1"/>
  </cols>
  <sheetData>
    <row r="1" spans="2:20" ht="15.75" thickBot="1" x14ac:dyDescent="0.3"/>
    <row r="2" spans="2:20" ht="14.45" customHeight="1" x14ac:dyDescent="0.25">
      <c r="B2" s="59" t="s">
        <v>14</v>
      </c>
      <c r="C2" s="60"/>
      <c r="D2" s="71" t="s">
        <v>24</v>
      </c>
      <c r="E2" s="72"/>
      <c r="F2" s="72"/>
      <c r="G2" s="72"/>
      <c r="H2" s="72"/>
      <c r="I2" s="72"/>
      <c r="J2" s="72"/>
      <c r="K2" s="72"/>
      <c r="L2" s="72"/>
      <c r="M2" s="72"/>
      <c r="N2" s="73"/>
      <c r="O2" s="65" t="s">
        <v>45</v>
      </c>
      <c r="P2" s="66"/>
      <c r="Q2" s="21"/>
      <c r="R2" s="21"/>
    </row>
    <row r="3" spans="2:20" x14ac:dyDescent="0.25">
      <c r="B3" s="61"/>
      <c r="C3" s="62"/>
      <c r="D3" s="74"/>
      <c r="E3" s="75"/>
      <c r="F3" s="75"/>
      <c r="G3" s="75"/>
      <c r="H3" s="75"/>
      <c r="I3" s="75"/>
      <c r="J3" s="75"/>
      <c r="K3" s="75"/>
      <c r="L3" s="75"/>
      <c r="M3" s="75"/>
      <c r="N3" s="76"/>
      <c r="O3" s="67" t="s">
        <v>15</v>
      </c>
      <c r="P3" s="68"/>
      <c r="Q3" s="21"/>
      <c r="R3" s="21"/>
    </row>
    <row r="4" spans="2:20" x14ac:dyDescent="0.25">
      <c r="B4" s="61"/>
      <c r="C4" s="62"/>
      <c r="D4" s="74"/>
      <c r="E4" s="75"/>
      <c r="F4" s="75"/>
      <c r="G4" s="75"/>
      <c r="H4" s="75"/>
      <c r="I4" s="75"/>
      <c r="J4" s="75"/>
      <c r="K4" s="75"/>
      <c r="L4" s="75"/>
      <c r="M4" s="75"/>
      <c r="N4" s="76"/>
      <c r="O4" s="67" t="s">
        <v>16</v>
      </c>
      <c r="P4" s="68"/>
      <c r="Q4" s="21"/>
      <c r="R4" s="21"/>
    </row>
    <row r="5" spans="2:20" ht="15.75" thickBot="1" x14ac:dyDescent="0.3">
      <c r="B5" s="63"/>
      <c r="C5" s="64"/>
      <c r="D5" s="77"/>
      <c r="E5" s="78"/>
      <c r="F5" s="78"/>
      <c r="G5" s="78"/>
      <c r="H5" s="78"/>
      <c r="I5" s="78"/>
      <c r="J5" s="78"/>
      <c r="K5" s="78"/>
      <c r="L5" s="78"/>
      <c r="M5" s="78"/>
      <c r="N5" s="79"/>
      <c r="O5" s="69" t="s">
        <v>17</v>
      </c>
      <c r="P5" s="70"/>
      <c r="Q5" s="21"/>
      <c r="R5" s="21"/>
    </row>
    <row r="6" spans="2:20" x14ac:dyDescent="0.25">
      <c r="B6" s="15"/>
      <c r="C6" s="15"/>
      <c r="D6" s="16"/>
      <c r="E6" s="17"/>
      <c r="F6" s="16"/>
      <c r="G6" s="18"/>
      <c r="H6" s="18"/>
      <c r="I6" s="17"/>
      <c r="J6" s="16"/>
      <c r="K6" s="18"/>
      <c r="L6" s="18"/>
      <c r="M6" s="18"/>
      <c r="N6" s="19"/>
      <c r="O6" s="19"/>
      <c r="P6" s="19"/>
      <c r="Q6" s="19"/>
      <c r="R6" s="19"/>
      <c r="S6" s="20"/>
      <c r="T6" s="20"/>
    </row>
    <row r="7" spans="2:20" x14ac:dyDescent="0.25">
      <c r="B7" s="80" t="s">
        <v>0</v>
      </c>
      <c r="C7" s="81"/>
      <c r="D7" s="82" t="s">
        <v>1</v>
      </c>
      <c r="E7" s="80" t="s">
        <v>2</v>
      </c>
      <c r="F7" s="81"/>
      <c r="G7" s="82" t="s">
        <v>3</v>
      </c>
      <c r="H7" s="82" t="s">
        <v>4</v>
      </c>
      <c r="I7" s="80" t="s">
        <v>5</v>
      </c>
      <c r="J7" s="81"/>
      <c r="K7" s="82" t="s">
        <v>6</v>
      </c>
      <c r="L7" s="11" t="s">
        <v>7</v>
      </c>
      <c r="M7" s="12">
        <f ca="1">TODAY()</f>
        <v>45917</v>
      </c>
    </row>
    <row r="8" spans="2:20" ht="30" x14ac:dyDescent="0.25">
      <c r="B8" s="10" t="s">
        <v>25</v>
      </c>
      <c r="C8" s="10" t="s">
        <v>8</v>
      </c>
      <c r="D8" s="82"/>
      <c r="E8" s="13" t="s">
        <v>13</v>
      </c>
      <c r="F8" s="13" t="s">
        <v>9</v>
      </c>
      <c r="G8" s="82"/>
      <c r="H8" s="82"/>
      <c r="I8" s="13" t="s">
        <v>10</v>
      </c>
      <c r="J8" s="10" t="s">
        <v>11</v>
      </c>
      <c r="K8" s="82"/>
      <c r="L8" s="14" t="s">
        <v>26</v>
      </c>
      <c r="M8" s="13" t="s">
        <v>27</v>
      </c>
      <c r="N8" s="14" t="s">
        <v>28</v>
      </c>
      <c r="O8" s="28" t="s">
        <v>29</v>
      </c>
      <c r="P8" s="29" t="s">
        <v>30</v>
      </c>
    </row>
    <row r="9" spans="2:20" x14ac:dyDescent="0.25">
      <c r="B9" s="30">
        <v>43504</v>
      </c>
      <c r="C9" s="30">
        <v>43504</v>
      </c>
      <c r="D9" s="31"/>
      <c r="E9" s="31"/>
      <c r="F9" s="31"/>
      <c r="G9" s="32"/>
      <c r="H9" s="31"/>
      <c r="I9" s="31"/>
      <c r="J9" s="30"/>
      <c r="K9" s="31"/>
      <c r="L9" s="33">
        <f>WORKDAY.INTL(B9,H9,1,Hoja2!$A$2:$A$275)</f>
        <v>43504</v>
      </c>
      <c r="M9" s="3">
        <f>NETWORKDAYS.INTL(P9,L9,1,Hoja2!A2:A275)</f>
        <v>-18</v>
      </c>
      <c r="N9" s="34" t="str">
        <f>IF(H9-O9=1,"vence hoy",IF(H9-O9&gt;1,"a tiempo","atrasado"))</f>
        <v>atrasado</v>
      </c>
      <c r="O9" s="35">
        <f t="shared" ref="O9:O16" si="0">H9-M9</f>
        <v>18</v>
      </c>
      <c r="P9" s="9">
        <v>43529</v>
      </c>
    </row>
    <row r="10" spans="2:20" x14ac:dyDescent="0.25">
      <c r="B10" s="30">
        <v>43635</v>
      </c>
      <c r="C10" s="30">
        <v>43627</v>
      </c>
      <c r="D10" s="31"/>
      <c r="E10" s="31"/>
      <c r="F10" s="31"/>
      <c r="G10" s="32"/>
      <c r="H10" s="31"/>
      <c r="I10" s="31"/>
      <c r="J10" s="30"/>
      <c r="K10" s="31"/>
      <c r="L10" s="33">
        <f>WORKDAY.INTL(B10,H10,1,Hoja2!$A$2:$A$275)</f>
        <v>43635</v>
      </c>
      <c r="M10" s="3">
        <f>NETWORKDAYS.INTL(P10,L10,1,Hoja2!A8:A281)</f>
        <v>-55</v>
      </c>
      <c r="N10" s="34" t="str">
        <f t="shared" ref="N10:N49" si="1">IF(H10-O10=1,"vence hoy",IF(H10-O10&gt;1,"a tiempo","atrasado"))</f>
        <v>atrasado</v>
      </c>
      <c r="O10" s="35">
        <f t="shared" si="0"/>
        <v>55</v>
      </c>
      <c r="P10" s="9">
        <v>43717</v>
      </c>
    </row>
    <row r="11" spans="2:20" x14ac:dyDescent="0.25">
      <c r="B11" s="30"/>
      <c r="C11" s="30"/>
      <c r="D11" s="31"/>
      <c r="E11" s="31"/>
      <c r="F11" s="31"/>
      <c r="G11" s="32"/>
      <c r="H11" s="31"/>
      <c r="I11" s="31"/>
      <c r="J11" s="30"/>
      <c r="K11" s="31"/>
      <c r="L11" s="33">
        <f>WORKDAY.INTL(B11,H11,1,Hoja2!$A$2:$A$275)</f>
        <v>0</v>
      </c>
      <c r="M11" s="3">
        <f>NETWORKDAYS.INTL(P11,L11,1,Hoja2!A10:A283)</f>
        <v>-31159</v>
      </c>
      <c r="N11" s="34" t="str">
        <f t="shared" si="1"/>
        <v>atrasado</v>
      </c>
      <c r="O11" s="35">
        <f t="shared" si="0"/>
        <v>31159</v>
      </c>
      <c r="P11" s="9">
        <v>43635</v>
      </c>
    </row>
    <row r="12" spans="2:20" s="8" customFormat="1" x14ac:dyDescent="0.25">
      <c r="B12" s="30"/>
      <c r="C12" s="30"/>
      <c r="D12" s="31"/>
      <c r="E12" s="31"/>
      <c r="F12" s="31"/>
      <c r="G12" s="32"/>
      <c r="H12" s="3"/>
      <c r="I12" s="31"/>
      <c r="J12" s="3"/>
      <c r="K12" s="3"/>
      <c r="L12" s="33">
        <f>WORKDAY.INTL(B12,H12,1,Hoja2!$A$2:$A$275)</f>
        <v>0</v>
      </c>
      <c r="M12" s="3">
        <f>NETWORKDAYS.INTL(P12,L12,1,Hoja2!A18:A291)</f>
        <v>-31865</v>
      </c>
      <c r="N12" s="34" t="str">
        <f t="shared" si="1"/>
        <v>atrasado</v>
      </c>
      <c r="O12" s="35">
        <f t="shared" ref="O12" si="2">H12-M12</f>
        <v>31865</v>
      </c>
      <c r="P12" s="9">
        <v>44838</v>
      </c>
    </row>
    <row r="13" spans="2:20" x14ac:dyDescent="0.25">
      <c r="B13" s="30"/>
      <c r="C13" s="30"/>
      <c r="D13" s="31"/>
      <c r="E13" s="31"/>
      <c r="F13" s="31"/>
      <c r="G13" s="32"/>
      <c r="H13" s="31"/>
      <c r="I13" s="31"/>
      <c r="J13" s="3"/>
      <c r="K13" s="3"/>
      <c r="L13" s="33">
        <f>WORKDAY.INTL(B13,H13,1,Hoja2!$A$2:$A$275)</f>
        <v>0</v>
      </c>
      <c r="M13" s="3">
        <f>NETWORKDAYS.INTL(P13,L13,1,Hoja2!A27:A300)</f>
        <v>-32372</v>
      </c>
      <c r="N13" s="34" t="str">
        <f t="shared" si="1"/>
        <v>atrasado</v>
      </c>
      <c r="O13" s="35">
        <f t="shared" si="0"/>
        <v>32372</v>
      </c>
      <c r="P13" s="9">
        <v>45583</v>
      </c>
    </row>
    <row r="14" spans="2:20" x14ac:dyDescent="0.25">
      <c r="B14" s="30"/>
      <c r="C14" s="30"/>
      <c r="D14" s="31"/>
      <c r="E14" s="31"/>
      <c r="F14" s="31"/>
      <c r="G14" s="32"/>
      <c r="H14" s="31"/>
      <c r="I14" s="31"/>
      <c r="J14" s="3"/>
      <c r="K14" s="3"/>
      <c r="L14" s="33">
        <f>WORKDAY.INTL(B14,H14,1,Hoja2!$A$2:$A$275)</f>
        <v>0</v>
      </c>
      <c r="M14" s="3">
        <f>NETWORKDAYS.INTL(P14,L14,1,Hoja2!A28:A301)</f>
        <v>-32403</v>
      </c>
      <c r="N14" s="34" t="str">
        <f t="shared" si="1"/>
        <v>atrasado</v>
      </c>
      <c r="O14" s="35">
        <f t="shared" si="0"/>
        <v>32403</v>
      </c>
      <c r="P14" s="9">
        <v>45630</v>
      </c>
    </row>
    <row r="15" spans="2:20" ht="52.15" customHeight="1" x14ac:dyDescent="0.25">
      <c r="B15" s="30"/>
      <c r="C15" s="30"/>
      <c r="D15" s="31"/>
      <c r="E15" s="31"/>
      <c r="F15" s="31"/>
      <c r="G15" s="32"/>
      <c r="H15" s="31"/>
      <c r="I15" s="31"/>
      <c r="J15" s="3"/>
      <c r="K15" s="3"/>
      <c r="L15" s="33">
        <f>WORKDAY.INTL(B15,H15,1,Hoja2!$A$2:$A$275)</f>
        <v>0</v>
      </c>
      <c r="M15" s="3">
        <f>NETWORKDAYS.INTL(P15,L15,1,Hoja2!A32:A305)</f>
        <v>-32573</v>
      </c>
      <c r="N15" s="34" t="str">
        <f t="shared" si="1"/>
        <v>atrasado</v>
      </c>
      <c r="O15" s="35">
        <f t="shared" si="0"/>
        <v>32573</v>
      </c>
      <c r="P15" s="9">
        <v>45882</v>
      </c>
    </row>
    <row r="16" spans="2:20" x14ac:dyDescent="0.25">
      <c r="B16" s="30"/>
      <c r="C16" s="30"/>
      <c r="D16" s="31"/>
      <c r="E16" s="31"/>
      <c r="F16" s="31"/>
      <c r="G16" s="32"/>
      <c r="H16" s="31"/>
      <c r="I16" s="31"/>
      <c r="J16" s="3"/>
      <c r="K16" s="3"/>
      <c r="L16" s="33">
        <f>WORKDAY.INTL(B16,H16,1,Hoja2!$A$2:$A$275)</f>
        <v>0</v>
      </c>
      <c r="M16" s="3">
        <f ca="1">NETWORKDAYS.INTL(P16,L16,1,Hoja2!A33:A306)</f>
        <v>-32598</v>
      </c>
      <c r="N16" s="34" t="str">
        <f t="shared" ca="1" si="1"/>
        <v>atrasado</v>
      </c>
      <c r="O16" s="35">
        <f t="shared" ca="1" si="0"/>
        <v>32598</v>
      </c>
      <c r="P16" s="9">
        <f t="shared" ref="P16:P49" ca="1" si="3">$M$7</f>
        <v>45917</v>
      </c>
    </row>
    <row r="17" spans="2:16" x14ac:dyDescent="0.25">
      <c r="B17" s="30"/>
      <c r="C17" s="30"/>
      <c r="D17" s="31"/>
      <c r="E17" s="31"/>
      <c r="F17" s="31"/>
      <c r="G17" s="32"/>
      <c r="H17" s="31"/>
      <c r="I17" s="31"/>
      <c r="J17" s="3"/>
      <c r="K17" s="4"/>
      <c r="L17" s="33">
        <f>WORKDAY.INTL(B17,H17,1,Hoja2!$A$2:$A$275)</f>
        <v>0</v>
      </c>
      <c r="M17" s="3">
        <f ca="1">NETWORKDAYS.INTL(P17,L17,1,Hoja2!A34:A307)</f>
        <v>-32599</v>
      </c>
      <c r="N17" s="34" t="str">
        <f t="shared" ca="1" si="1"/>
        <v>atrasado</v>
      </c>
      <c r="O17" s="35">
        <f t="shared" ref="O17:O43" ca="1" si="4">H17-M17</f>
        <v>32599</v>
      </c>
      <c r="P17" s="9">
        <f t="shared" ca="1" si="3"/>
        <v>45917</v>
      </c>
    </row>
    <row r="18" spans="2:16" x14ac:dyDescent="0.25">
      <c r="B18" s="30"/>
      <c r="C18" s="30"/>
      <c r="D18" s="31"/>
      <c r="E18" s="31"/>
      <c r="F18" s="31"/>
      <c r="G18" s="32"/>
      <c r="H18" s="31"/>
      <c r="I18" s="31"/>
      <c r="J18" s="3"/>
      <c r="K18" s="3"/>
      <c r="L18" s="33">
        <f>WORKDAY.INTL(B18,H18,1,Hoja2!$A$2:$A$275)</f>
        <v>0</v>
      </c>
      <c r="M18" s="3">
        <f ca="1">NETWORKDAYS.INTL(P18,L18,1,Hoja2!A35:A308)</f>
        <v>-32599</v>
      </c>
      <c r="N18" s="34" t="str">
        <f t="shared" ca="1" si="1"/>
        <v>atrasado</v>
      </c>
      <c r="O18" s="35">
        <f t="shared" ca="1" si="4"/>
        <v>32599</v>
      </c>
      <c r="P18" s="9">
        <f t="shared" ca="1" si="3"/>
        <v>45917</v>
      </c>
    </row>
    <row r="19" spans="2:16" x14ac:dyDescent="0.25">
      <c r="B19" s="30"/>
      <c r="C19" s="30"/>
      <c r="D19" s="31"/>
      <c r="E19" s="31"/>
      <c r="F19" s="31"/>
      <c r="G19" s="32"/>
      <c r="H19" s="31"/>
      <c r="I19" s="31"/>
      <c r="J19" s="3"/>
      <c r="K19" s="3"/>
      <c r="L19" s="33">
        <f>WORKDAY.INTL(B19,H19,1,Hoja2!$A$2:$A$275)</f>
        <v>0</v>
      </c>
      <c r="M19" s="3">
        <f ca="1">NETWORKDAYS.INTL(P19,L19,1,Hoja2!A36:A309)</f>
        <v>-32599</v>
      </c>
      <c r="N19" s="34" t="str">
        <f t="shared" ca="1" si="1"/>
        <v>atrasado</v>
      </c>
      <c r="O19" s="35">
        <f t="shared" ca="1" si="4"/>
        <v>32599</v>
      </c>
      <c r="P19" s="9">
        <f t="shared" ca="1" si="3"/>
        <v>45917</v>
      </c>
    </row>
    <row r="20" spans="2:16" x14ac:dyDescent="0.25">
      <c r="B20" s="30"/>
      <c r="C20" s="30"/>
      <c r="D20" s="31"/>
      <c r="E20" s="31"/>
      <c r="F20" s="31"/>
      <c r="G20" s="32"/>
      <c r="H20" s="31"/>
      <c r="I20" s="31"/>
      <c r="J20" s="3"/>
      <c r="K20" s="3"/>
      <c r="L20" s="33">
        <f>WORKDAY.INTL(B20,H20,1,Hoja2!$A$2:$A$275)</f>
        <v>0</v>
      </c>
      <c r="M20" s="3">
        <f ca="1">NETWORKDAYS.INTL(P20,L20,1,Hoja2!A37:A310)</f>
        <v>-32600</v>
      </c>
      <c r="N20" s="34" t="str">
        <f t="shared" ca="1" si="1"/>
        <v>atrasado</v>
      </c>
      <c r="O20" s="35">
        <f t="shared" ca="1" si="4"/>
        <v>32600</v>
      </c>
      <c r="P20" s="9">
        <f t="shared" ca="1" si="3"/>
        <v>45917</v>
      </c>
    </row>
    <row r="21" spans="2:16" x14ac:dyDescent="0.25">
      <c r="B21" s="30"/>
      <c r="C21" s="30"/>
      <c r="D21" s="31"/>
      <c r="E21" s="31"/>
      <c r="F21" s="31"/>
      <c r="G21" s="32"/>
      <c r="H21" s="31"/>
      <c r="I21" s="31"/>
      <c r="J21" s="3"/>
      <c r="K21" s="3"/>
      <c r="L21" s="33">
        <f>WORKDAY.INTL(B21,H21,1,Hoja2!$A$2:$A$275)</f>
        <v>0</v>
      </c>
      <c r="M21" s="3">
        <f ca="1">NETWORKDAYS.INTL(P21,L21,1,Hoja2!A38:A311)</f>
        <v>-32601</v>
      </c>
      <c r="N21" s="34" t="str">
        <f t="shared" ca="1" si="1"/>
        <v>atrasado</v>
      </c>
      <c r="O21" s="35">
        <f t="shared" ca="1" si="4"/>
        <v>32601</v>
      </c>
      <c r="P21" s="9">
        <f t="shared" ca="1" si="3"/>
        <v>45917</v>
      </c>
    </row>
    <row r="22" spans="2:16" x14ac:dyDescent="0.25">
      <c r="B22" s="30"/>
      <c r="C22" s="30"/>
      <c r="D22" s="31"/>
      <c r="E22" s="31"/>
      <c r="F22" s="31"/>
      <c r="G22" s="32"/>
      <c r="H22" s="3"/>
      <c r="I22" s="31"/>
      <c r="J22" s="3"/>
      <c r="K22" s="3"/>
      <c r="L22" s="33">
        <f>WORKDAY.INTL(B22,H22,1,Hoja2!$A$2:$A$275)</f>
        <v>0</v>
      </c>
      <c r="M22" s="3">
        <f ca="1">NETWORKDAYS.INTL(P22,L22,1,Hoja2!A39:A312)</f>
        <v>-32602</v>
      </c>
      <c r="N22" s="34" t="str">
        <f t="shared" ca="1" si="1"/>
        <v>atrasado</v>
      </c>
      <c r="O22" s="35">
        <f t="shared" ca="1" si="4"/>
        <v>32602</v>
      </c>
      <c r="P22" s="9">
        <f t="shared" ca="1" si="3"/>
        <v>45917</v>
      </c>
    </row>
    <row r="23" spans="2:16" x14ac:dyDescent="0.25">
      <c r="B23" s="30"/>
      <c r="C23" s="30"/>
      <c r="D23" s="31"/>
      <c r="E23" s="31"/>
      <c r="F23" s="31"/>
      <c r="G23" s="32"/>
      <c r="H23" s="31"/>
      <c r="I23" s="31"/>
      <c r="J23" s="3"/>
      <c r="K23" s="3"/>
      <c r="L23" s="33">
        <f>WORKDAY.INTL(B23,H23,1,Hoja2!$A$2:$A$275)</f>
        <v>0</v>
      </c>
      <c r="M23" s="3">
        <f ca="1">NETWORKDAYS.INTL(P23,L23,1,Hoja2!A40:A313)</f>
        <v>-32603</v>
      </c>
      <c r="N23" s="34" t="str">
        <f t="shared" ca="1" si="1"/>
        <v>atrasado</v>
      </c>
      <c r="O23" s="35">
        <f t="shared" ca="1" si="4"/>
        <v>32603</v>
      </c>
      <c r="P23" s="9">
        <f t="shared" ca="1" si="3"/>
        <v>45917</v>
      </c>
    </row>
    <row r="24" spans="2:16" x14ac:dyDescent="0.25">
      <c r="B24" s="30"/>
      <c r="C24" s="30"/>
      <c r="D24" s="31"/>
      <c r="E24" s="31"/>
      <c r="F24" s="31"/>
      <c r="G24" s="32"/>
      <c r="H24" s="31"/>
      <c r="I24" s="31"/>
      <c r="J24" s="3"/>
      <c r="K24" s="3"/>
      <c r="L24" s="33">
        <f>WORKDAY.INTL(B24,H24,1,Hoja2!$A$2:$A$275)</f>
        <v>0</v>
      </c>
      <c r="M24" s="3">
        <f ca="1">NETWORKDAYS.INTL(P24,L24,1,Hoja2!A41:A314)</f>
        <v>-32604</v>
      </c>
      <c r="N24" s="34" t="str">
        <f t="shared" ca="1" si="1"/>
        <v>atrasado</v>
      </c>
      <c r="O24" s="35">
        <f t="shared" ca="1" si="4"/>
        <v>32604</v>
      </c>
      <c r="P24" s="9">
        <f t="shared" ca="1" si="3"/>
        <v>45917</v>
      </c>
    </row>
    <row r="25" spans="2:16" x14ac:dyDescent="0.25">
      <c r="B25" s="30"/>
      <c r="C25" s="30"/>
      <c r="D25" s="31"/>
      <c r="E25" s="31"/>
      <c r="F25" s="31"/>
      <c r="G25" s="32"/>
      <c r="H25" s="31"/>
      <c r="I25" s="31"/>
      <c r="J25" s="3"/>
      <c r="K25" s="3"/>
      <c r="L25" s="33">
        <f>WORKDAY.INTL(B25,H25,1,Hoja2!$A$2:$A$275)</f>
        <v>0</v>
      </c>
      <c r="M25" s="3">
        <f ca="1">NETWORKDAYS.INTL(P25,L25,1,Hoja2!A42:A315)</f>
        <v>-32605</v>
      </c>
      <c r="N25" s="34" t="str">
        <f t="shared" ca="1" si="1"/>
        <v>atrasado</v>
      </c>
      <c r="O25" s="35">
        <f t="shared" ca="1" si="4"/>
        <v>32605</v>
      </c>
      <c r="P25" s="9">
        <f t="shared" ca="1" si="3"/>
        <v>45917</v>
      </c>
    </row>
    <row r="26" spans="2:16" x14ac:dyDescent="0.25">
      <c r="B26" s="30"/>
      <c r="C26" s="30"/>
      <c r="D26" s="31"/>
      <c r="E26" s="31"/>
      <c r="F26" s="31"/>
      <c r="G26" s="32"/>
      <c r="H26" s="3"/>
      <c r="I26" s="31"/>
      <c r="J26" s="3"/>
      <c r="K26" s="3"/>
      <c r="L26" s="33">
        <f>WORKDAY.INTL(B26,H26,1,Hoja2!$A$2:$A$275)</f>
        <v>0</v>
      </c>
      <c r="M26" s="3">
        <f ca="1">NETWORKDAYS.INTL(P26,L26,1,Hoja2!A43:A316)</f>
        <v>-32606</v>
      </c>
      <c r="N26" s="34" t="str">
        <f t="shared" ca="1" si="1"/>
        <v>atrasado</v>
      </c>
      <c r="O26" s="35">
        <f t="shared" ca="1" si="4"/>
        <v>32606</v>
      </c>
      <c r="P26" s="9">
        <f t="shared" ca="1" si="3"/>
        <v>45917</v>
      </c>
    </row>
    <row r="27" spans="2:16" x14ac:dyDescent="0.25">
      <c r="B27" s="30"/>
      <c r="C27" s="30"/>
      <c r="D27" s="31"/>
      <c r="E27" s="31"/>
      <c r="F27" s="31"/>
      <c r="G27" s="32"/>
      <c r="H27" s="31"/>
      <c r="I27" s="31"/>
      <c r="J27" s="3"/>
      <c r="K27" s="3"/>
      <c r="L27" s="33">
        <f>WORKDAY.INTL(B27,H27,1,Hoja2!$A$2:$A$275)</f>
        <v>0</v>
      </c>
      <c r="M27" s="3">
        <f ca="1">NETWORKDAYS.INTL(P27,L27,1,Hoja2!A44:A317)</f>
        <v>-32607</v>
      </c>
      <c r="N27" s="34" t="str">
        <f t="shared" ca="1" si="1"/>
        <v>atrasado</v>
      </c>
      <c r="O27" s="35">
        <f t="shared" ca="1" si="4"/>
        <v>32607</v>
      </c>
      <c r="P27" s="9">
        <f t="shared" ca="1" si="3"/>
        <v>45917</v>
      </c>
    </row>
    <row r="28" spans="2:16" x14ac:dyDescent="0.25">
      <c r="B28" s="30"/>
      <c r="C28" s="30"/>
      <c r="D28" s="31"/>
      <c r="E28" s="31"/>
      <c r="F28" s="31"/>
      <c r="G28" s="32"/>
      <c r="H28" s="31"/>
      <c r="I28" s="31"/>
      <c r="J28" s="3"/>
      <c r="K28" s="3"/>
      <c r="L28" s="33">
        <f>WORKDAY.INTL(B28,H28,1,Hoja2!$A$2:$A$275)</f>
        <v>0</v>
      </c>
      <c r="M28" s="3">
        <f ca="1">NETWORKDAYS.INTL(P28,L28,1,Hoja2!A45:A318)</f>
        <v>-32607</v>
      </c>
      <c r="N28" s="34" t="str">
        <f t="shared" ca="1" si="1"/>
        <v>atrasado</v>
      </c>
      <c r="O28" s="35">
        <f t="shared" ca="1" si="4"/>
        <v>32607</v>
      </c>
      <c r="P28" s="9">
        <f t="shared" ca="1" si="3"/>
        <v>45917</v>
      </c>
    </row>
    <row r="29" spans="2:16" x14ac:dyDescent="0.25">
      <c r="B29" s="30"/>
      <c r="C29" s="30"/>
      <c r="D29" s="31"/>
      <c r="E29" s="31"/>
      <c r="F29" s="31"/>
      <c r="G29" s="32"/>
      <c r="H29" s="31"/>
      <c r="I29" s="31"/>
      <c r="J29" s="3"/>
      <c r="K29" s="3"/>
      <c r="L29" s="33">
        <f>WORKDAY.INTL(B29,H29,1,Hoja2!$A$2:$A$275)</f>
        <v>0</v>
      </c>
      <c r="M29" s="3">
        <f ca="1">NETWORKDAYS.INTL(P29,L29,1,Hoja2!A46:A319)</f>
        <v>-32607</v>
      </c>
      <c r="N29" s="34" t="str">
        <f t="shared" ca="1" si="1"/>
        <v>atrasado</v>
      </c>
      <c r="O29" s="35">
        <f t="shared" ca="1" si="4"/>
        <v>32607</v>
      </c>
      <c r="P29" s="9">
        <f t="shared" ca="1" si="3"/>
        <v>45917</v>
      </c>
    </row>
    <row r="30" spans="2:16" x14ac:dyDescent="0.25">
      <c r="B30" s="30"/>
      <c r="C30" s="30"/>
      <c r="D30" s="31"/>
      <c r="E30" s="31"/>
      <c r="F30" s="31"/>
      <c r="G30" s="32"/>
      <c r="H30" s="31"/>
      <c r="I30" s="31"/>
      <c r="J30" s="3"/>
      <c r="K30" s="3"/>
      <c r="L30" s="33">
        <f>WORKDAY.INTL(B30,H30,1,Hoja2!$A$2:$A$275)</f>
        <v>0</v>
      </c>
      <c r="M30" s="3">
        <f ca="1">NETWORKDAYS.INTL(P30,L30,1,Hoja2!A47:A320)</f>
        <v>-32608</v>
      </c>
      <c r="N30" s="34" t="str">
        <f t="shared" ca="1" si="1"/>
        <v>atrasado</v>
      </c>
      <c r="O30" s="35">
        <f t="shared" ca="1" si="4"/>
        <v>32608</v>
      </c>
      <c r="P30" s="9">
        <f t="shared" ca="1" si="3"/>
        <v>45917</v>
      </c>
    </row>
    <row r="31" spans="2:16" x14ac:dyDescent="0.25">
      <c r="B31" s="30"/>
      <c r="C31" s="30"/>
      <c r="D31" s="31"/>
      <c r="E31" s="31"/>
      <c r="F31" s="31"/>
      <c r="G31" s="32"/>
      <c r="H31" s="31"/>
      <c r="I31" s="3"/>
      <c r="J31" s="3"/>
      <c r="K31" s="3"/>
      <c r="L31" s="33">
        <f>WORKDAY.INTL(B31,H31,1,Hoja2!$A$2:$A$275)</f>
        <v>0</v>
      </c>
      <c r="M31" s="3">
        <f ca="1">NETWORKDAYS.INTL(P31,L31,1,Hoja2!A48:A321)</f>
        <v>-32609</v>
      </c>
      <c r="N31" s="34" t="str">
        <f t="shared" ca="1" si="1"/>
        <v>atrasado</v>
      </c>
      <c r="O31" s="35">
        <f t="shared" ca="1" si="4"/>
        <v>32609</v>
      </c>
      <c r="P31" s="9">
        <f t="shared" ca="1" si="3"/>
        <v>45917</v>
      </c>
    </row>
    <row r="32" spans="2:16" x14ac:dyDescent="0.25">
      <c r="B32" s="30"/>
      <c r="C32" s="30"/>
      <c r="D32" s="31"/>
      <c r="E32" s="31"/>
      <c r="F32" s="31"/>
      <c r="G32" s="32"/>
      <c r="H32" s="31"/>
      <c r="I32" s="3"/>
      <c r="J32" s="3"/>
      <c r="K32" s="3"/>
      <c r="L32" s="33">
        <f>WORKDAY.INTL(B32,H32,1,Hoja2!$A$2:$A$275)</f>
        <v>0</v>
      </c>
      <c r="M32" s="3">
        <f ca="1">NETWORKDAYS.INTL(P32,L32,1,Hoja2!A49:A322)</f>
        <v>-32610</v>
      </c>
      <c r="N32" s="34" t="str">
        <f t="shared" ca="1" si="1"/>
        <v>atrasado</v>
      </c>
      <c r="O32" s="35">
        <f t="shared" ca="1" si="4"/>
        <v>32610</v>
      </c>
      <c r="P32" s="9">
        <f t="shared" ca="1" si="3"/>
        <v>45917</v>
      </c>
    </row>
    <row r="33" spans="2:16" x14ac:dyDescent="0.25">
      <c r="B33" s="30"/>
      <c r="C33" s="30"/>
      <c r="D33" s="31"/>
      <c r="E33" s="31"/>
      <c r="F33" s="31"/>
      <c r="G33" s="32"/>
      <c r="H33" s="31"/>
      <c r="I33" s="3"/>
      <c r="J33" s="3"/>
      <c r="K33" s="32"/>
      <c r="L33" s="33">
        <f>WORKDAY.INTL(B33,H33,1,Hoja2!$A$2:$A$275)</f>
        <v>0</v>
      </c>
      <c r="M33" s="3">
        <f ca="1">NETWORKDAYS.INTL(P33,L33,1,Hoja2!A50:A323)</f>
        <v>-32611</v>
      </c>
      <c r="N33" s="34" t="str">
        <f t="shared" ca="1" si="1"/>
        <v>atrasado</v>
      </c>
      <c r="O33" s="35">
        <f t="shared" ca="1" si="4"/>
        <v>32611</v>
      </c>
      <c r="P33" s="9">
        <f t="shared" ca="1" si="3"/>
        <v>45917</v>
      </c>
    </row>
    <row r="34" spans="2:16" x14ac:dyDescent="0.25">
      <c r="B34" s="30"/>
      <c r="C34" s="30"/>
      <c r="D34" s="31"/>
      <c r="E34" s="31"/>
      <c r="F34" s="31"/>
      <c r="G34" s="32"/>
      <c r="H34" s="31"/>
      <c r="I34" s="3"/>
      <c r="J34" s="3"/>
      <c r="K34" s="3"/>
      <c r="L34" s="33">
        <f>WORKDAY.INTL(B34,H34,1,Hoja2!$A$2:$A$275)</f>
        <v>0</v>
      </c>
      <c r="M34" s="3">
        <f ca="1">NETWORKDAYS.INTL(P34,L34,1,Hoja2!A51:A324)</f>
        <v>-32612</v>
      </c>
      <c r="N34" s="34" t="str">
        <f t="shared" ca="1" si="1"/>
        <v>atrasado</v>
      </c>
      <c r="O34" s="35">
        <f t="shared" ca="1" si="4"/>
        <v>32612</v>
      </c>
      <c r="P34" s="9">
        <f t="shared" ca="1" si="3"/>
        <v>45917</v>
      </c>
    </row>
    <row r="35" spans="2:16" x14ac:dyDescent="0.25">
      <c r="B35" s="30"/>
      <c r="C35" s="30"/>
      <c r="D35" s="31"/>
      <c r="E35" s="31"/>
      <c r="F35" s="31"/>
      <c r="G35" s="32"/>
      <c r="H35" s="31"/>
      <c r="I35" s="3"/>
      <c r="J35" s="3"/>
      <c r="K35" s="3"/>
      <c r="L35" s="33">
        <f>WORKDAY.INTL(B35,H35,1,Hoja2!$A$2:$A$275)</f>
        <v>0</v>
      </c>
      <c r="M35" s="3">
        <f ca="1">NETWORKDAYS.INTL(P35,L35,1,Hoja2!A52:A325)</f>
        <v>-32612</v>
      </c>
      <c r="N35" s="34" t="str">
        <f t="shared" ca="1" si="1"/>
        <v>atrasado</v>
      </c>
      <c r="O35" s="35">
        <f t="shared" ca="1" si="4"/>
        <v>32612</v>
      </c>
      <c r="P35" s="9">
        <f t="shared" ca="1" si="3"/>
        <v>45917</v>
      </c>
    </row>
    <row r="36" spans="2:16" x14ac:dyDescent="0.25">
      <c r="B36" s="30"/>
      <c r="C36" s="30"/>
      <c r="D36" s="31"/>
      <c r="E36" s="32"/>
      <c r="F36" s="31"/>
      <c r="G36" s="32"/>
      <c r="H36" s="31"/>
      <c r="I36" s="3"/>
      <c r="J36" s="3"/>
      <c r="K36" s="3"/>
      <c r="L36" s="33">
        <f>WORKDAY.INTL(B36,H36,1,Hoja2!$A$2:$A$275)</f>
        <v>0</v>
      </c>
      <c r="M36" s="3">
        <f ca="1">NETWORKDAYS.INTL(P36,L36,1,Hoja2!A53:A326)</f>
        <v>-32612</v>
      </c>
      <c r="N36" s="34" t="str">
        <f t="shared" ca="1" si="1"/>
        <v>atrasado</v>
      </c>
      <c r="O36" s="35">
        <f t="shared" ca="1" si="4"/>
        <v>32612</v>
      </c>
      <c r="P36" s="9">
        <f t="shared" ca="1" si="3"/>
        <v>45917</v>
      </c>
    </row>
    <row r="37" spans="2:16" x14ac:dyDescent="0.25">
      <c r="B37" s="30"/>
      <c r="C37" s="30"/>
      <c r="D37" s="31"/>
      <c r="E37" s="31"/>
      <c r="F37" s="31"/>
      <c r="G37" s="32"/>
      <c r="H37" s="31"/>
      <c r="I37" s="3"/>
      <c r="J37" s="3"/>
      <c r="K37" s="3"/>
      <c r="L37" s="33">
        <f>WORKDAY.INTL(B37,H37,1,Hoja2!$A$2:$A$275)</f>
        <v>0</v>
      </c>
      <c r="M37" s="3">
        <f ca="1">NETWORKDAYS.INTL(P37,L37,1,Hoja2!A54:A327)</f>
        <v>-32613</v>
      </c>
      <c r="N37" s="34" t="str">
        <f t="shared" ca="1" si="1"/>
        <v>atrasado</v>
      </c>
      <c r="O37" s="35">
        <f t="shared" ca="1" si="4"/>
        <v>32613</v>
      </c>
      <c r="P37" s="9">
        <f t="shared" ca="1" si="3"/>
        <v>45917</v>
      </c>
    </row>
    <row r="38" spans="2:16" x14ac:dyDescent="0.25">
      <c r="B38" s="30"/>
      <c r="C38" s="30"/>
      <c r="D38" s="31"/>
      <c r="E38" s="31"/>
      <c r="F38" s="31"/>
      <c r="G38" s="32"/>
      <c r="H38" s="31"/>
      <c r="I38" s="3"/>
      <c r="J38" s="3"/>
      <c r="K38" s="3"/>
      <c r="L38" s="33">
        <f>WORKDAY.INTL(B38,H38,1,Hoja2!$A$2:$A$275)</f>
        <v>0</v>
      </c>
      <c r="M38" s="3">
        <f ca="1">NETWORKDAYS.INTL(P38,L38,1,Hoja2!A55:A328)</f>
        <v>-32614</v>
      </c>
      <c r="N38" s="34" t="str">
        <f t="shared" ca="1" si="1"/>
        <v>atrasado</v>
      </c>
      <c r="O38" s="35">
        <f t="shared" ca="1" si="4"/>
        <v>32614</v>
      </c>
      <c r="P38" s="9">
        <f t="shared" ca="1" si="3"/>
        <v>45917</v>
      </c>
    </row>
    <row r="39" spans="2:16" x14ac:dyDescent="0.25">
      <c r="B39" s="30"/>
      <c r="C39" s="30"/>
      <c r="D39" s="31"/>
      <c r="E39" s="31"/>
      <c r="F39" s="31"/>
      <c r="G39" s="32"/>
      <c r="H39" s="31"/>
      <c r="I39" s="3"/>
      <c r="J39" s="3"/>
      <c r="K39" s="3"/>
      <c r="L39" s="33">
        <f>WORKDAY.INTL(B39,H39,1,Hoja2!$A$2:$A$275)</f>
        <v>0</v>
      </c>
      <c r="M39" s="3">
        <f ca="1">NETWORKDAYS.INTL(P39,L39,1,Hoja2!A56:A329)</f>
        <v>-32615</v>
      </c>
      <c r="N39" s="34" t="str">
        <f t="shared" ca="1" si="1"/>
        <v>atrasado</v>
      </c>
      <c r="O39" s="35">
        <f t="shared" ca="1" si="4"/>
        <v>32615</v>
      </c>
      <c r="P39" s="9">
        <f t="shared" ca="1" si="3"/>
        <v>45917</v>
      </c>
    </row>
    <row r="40" spans="2:16" x14ac:dyDescent="0.25">
      <c r="B40" s="30"/>
      <c r="C40" s="30"/>
      <c r="D40" s="31"/>
      <c r="E40" s="31"/>
      <c r="F40" s="31"/>
      <c r="G40" s="32"/>
      <c r="H40" s="3"/>
      <c r="I40" s="3"/>
      <c r="J40" s="3"/>
      <c r="K40" s="3"/>
      <c r="L40" s="33">
        <f>WORKDAY.INTL(B40,H40,1,Hoja2!$A$2:$A$275)</f>
        <v>0</v>
      </c>
      <c r="M40" s="3">
        <f ca="1">NETWORKDAYS.INTL(P40,L40,1,Hoja2!A57:A330)</f>
        <v>-32616</v>
      </c>
      <c r="N40" s="34" t="str">
        <f t="shared" ca="1" si="1"/>
        <v>atrasado</v>
      </c>
      <c r="O40" s="35">
        <f t="shared" ca="1" si="4"/>
        <v>32616</v>
      </c>
      <c r="P40" s="9">
        <f t="shared" ca="1" si="3"/>
        <v>45917</v>
      </c>
    </row>
    <row r="41" spans="2:16" x14ac:dyDescent="0.25">
      <c r="B41" s="30"/>
      <c r="C41" s="30"/>
      <c r="D41" s="31"/>
      <c r="E41" s="31"/>
      <c r="F41" s="31"/>
      <c r="G41" s="32"/>
      <c r="H41" s="31"/>
      <c r="I41" s="3"/>
      <c r="J41" s="3"/>
      <c r="K41" s="3"/>
      <c r="L41" s="33">
        <f>WORKDAY.INTL(B41,H41,1,Hoja2!$A$2:$A$275)</f>
        <v>0</v>
      </c>
      <c r="M41" s="3">
        <f ca="1">NETWORKDAYS.INTL(P41,L41,1,Hoja2!A58:A331)</f>
        <v>-32617</v>
      </c>
      <c r="N41" s="34" t="str">
        <f t="shared" ca="1" si="1"/>
        <v>atrasado</v>
      </c>
      <c r="O41" s="35">
        <f t="shared" ca="1" si="4"/>
        <v>32617</v>
      </c>
      <c r="P41" s="9">
        <f t="shared" ca="1" si="3"/>
        <v>45917</v>
      </c>
    </row>
    <row r="42" spans="2:16" x14ac:dyDescent="0.25">
      <c r="B42" s="30"/>
      <c r="C42" s="30"/>
      <c r="D42" s="31"/>
      <c r="E42" s="31"/>
      <c r="F42" s="31"/>
      <c r="G42" s="32"/>
      <c r="H42" s="31"/>
      <c r="I42" s="3"/>
      <c r="J42" s="3"/>
      <c r="K42" s="3"/>
      <c r="L42" s="33">
        <f>WORKDAY.INTL(B42,H42,1,Hoja2!$A$2:$A$275)</f>
        <v>0</v>
      </c>
      <c r="M42" s="3">
        <f ca="1">NETWORKDAYS.INTL(P42,L42,1,Hoja2!A59:A332)</f>
        <v>-32617</v>
      </c>
      <c r="N42" s="34" t="str">
        <f t="shared" ca="1" si="1"/>
        <v>atrasado</v>
      </c>
      <c r="O42" s="35">
        <f t="shared" ca="1" si="4"/>
        <v>32617</v>
      </c>
      <c r="P42" s="9">
        <f t="shared" ca="1" si="3"/>
        <v>45917</v>
      </c>
    </row>
    <row r="43" spans="2:16" x14ac:dyDescent="0.25">
      <c r="B43" s="30"/>
      <c r="C43" s="30"/>
      <c r="D43" s="31"/>
      <c r="E43" s="31"/>
      <c r="F43" s="31"/>
      <c r="G43" s="32"/>
      <c r="H43" s="31"/>
      <c r="I43" s="3"/>
      <c r="J43" s="3"/>
      <c r="K43" s="3"/>
      <c r="L43" s="33">
        <f>WORKDAY.INTL(B43,H43,1,Hoja2!$A$2:$A$275)</f>
        <v>0</v>
      </c>
      <c r="M43" s="3">
        <f ca="1">NETWORKDAYS.INTL(P43,L43,1,Hoja2!A60:A333)</f>
        <v>-32617</v>
      </c>
      <c r="N43" s="34" t="str">
        <f t="shared" ca="1" si="1"/>
        <v>atrasado</v>
      </c>
      <c r="O43" s="35">
        <f t="shared" ca="1" si="4"/>
        <v>32617</v>
      </c>
      <c r="P43" s="9">
        <f t="shared" ca="1" si="3"/>
        <v>45917</v>
      </c>
    </row>
    <row r="44" spans="2:16" x14ac:dyDescent="0.25">
      <c r="B44" s="30"/>
      <c r="C44" s="30"/>
      <c r="D44" s="31"/>
      <c r="E44" s="31"/>
      <c r="F44" s="31"/>
      <c r="G44" s="32"/>
      <c r="H44" s="31"/>
      <c r="I44" s="3"/>
      <c r="J44" s="3"/>
      <c r="K44" s="3"/>
      <c r="L44" s="33">
        <f>WORKDAY.INTL(B44,H44,1,Hoja2!$A$2:$A$275)</f>
        <v>0</v>
      </c>
      <c r="M44" s="3">
        <f ca="1">NETWORKDAYS.INTL(P44,L44,1,Hoja2!A61:A334)</f>
        <v>-32618</v>
      </c>
      <c r="N44" s="34" t="str">
        <f t="shared" ca="1" si="1"/>
        <v>atrasado</v>
      </c>
      <c r="O44" s="35">
        <f t="shared" ref="O44:O52" ca="1" si="5">H44-M44</f>
        <v>32618</v>
      </c>
      <c r="P44" s="9">
        <f t="shared" ca="1" si="3"/>
        <v>45917</v>
      </c>
    </row>
    <row r="45" spans="2:16" x14ac:dyDescent="0.25">
      <c r="B45" s="30"/>
      <c r="C45" s="30"/>
      <c r="D45" s="31"/>
      <c r="E45" s="31"/>
      <c r="F45" s="31"/>
      <c r="G45" s="32"/>
      <c r="H45" s="31"/>
      <c r="I45" s="3"/>
      <c r="J45" s="3"/>
      <c r="K45" s="3"/>
      <c r="L45" s="33">
        <f>WORKDAY.INTL(B45,H45,1,Hoja2!$A$2:$A$275)</f>
        <v>0</v>
      </c>
      <c r="M45" s="3">
        <f ca="1">NETWORKDAYS.INTL(P45,L45,1,Hoja2!A62:A335)</f>
        <v>-32619</v>
      </c>
      <c r="N45" s="34" t="str">
        <f t="shared" ca="1" si="1"/>
        <v>atrasado</v>
      </c>
      <c r="O45" s="35">
        <f t="shared" ca="1" si="5"/>
        <v>32619</v>
      </c>
      <c r="P45" s="9">
        <f t="shared" ca="1" si="3"/>
        <v>45917</v>
      </c>
    </row>
    <row r="46" spans="2:16" x14ac:dyDescent="0.25">
      <c r="B46" s="30"/>
      <c r="C46" s="30"/>
      <c r="D46" s="31"/>
      <c r="E46" s="31"/>
      <c r="F46" s="31"/>
      <c r="G46" s="32"/>
      <c r="H46" s="31"/>
      <c r="I46" s="3"/>
      <c r="J46" s="3"/>
      <c r="K46" s="3"/>
      <c r="L46" s="33">
        <f>WORKDAY.INTL(B46,H46,1,Hoja2!$A$2:$A$275)</f>
        <v>0</v>
      </c>
      <c r="M46" s="3">
        <f ca="1">NETWORKDAYS.INTL(P46,L46,1,Hoja2!A63:A336)</f>
        <v>-32620</v>
      </c>
      <c r="N46" s="34" t="str">
        <f t="shared" ca="1" si="1"/>
        <v>atrasado</v>
      </c>
      <c r="O46" s="35">
        <f t="shared" ca="1" si="5"/>
        <v>32620</v>
      </c>
      <c r="P46" s="9">
        <f t="shared" ca="1" si="3"/>
        <v>45917</v>
      </c>
    </row>
    <row r="47" spans="2:16" x14ac:dyDescent="0.25">
      <c r="B47" s="30"/>
      <c r="C47" s="30"/>
      <c r="D47" s="31"/>
      <c r="E47" s="31"/>
      <c r="F47" s="31"/>
      <c r="G47" s="32"/>
      <c r="H47" s="31"/>
      <c r="I47" s="3"/>
      <c r="J47" s="3"/>
      <c r="K47" s="3"/>
      <c r="L47" s="33">
        <f>WORKDAY.INTL(B47,H47,1,Hoja2!$A$2:$A$275)</f>
        <v>0</v>
      </c>
      <c r="M47" s="3">
        <f ca="1">NETWORKDAYS.INTL(P47,L47,1,Hoja2!A64:A337)</f>
        <v>-32621</v>
      </c>
      <c r="N47" s="34" t="str">
        <f t="shared" ca="1" si="1"/>
        <v>atrasado</v>
      </c>
      <c r="O47" s="35">
        <f t="shared" ca="1" si="5"/>
        <v>32621</v>
      </c>
      <c r="P47" s="9">
        <f t="shared" ca="1" si="3"/>
        <v>45917</v>
      </c>
    </row>
    <row r="48" spans="2:16" x14ac:dyDescent="0.25">
      <c r="B48" s="30"/>
      <c r="C48" s="30"/>
      <c r="D48" s="31"/>
      <c r="E48" s="31"/>
      <c r="F48" s="31"/>
      <c r="G48" s="32"/>
      <c r="H48" s="31"/>
      <c r="I48" s="3"/>
      <c r="J48" s="3"/>
      <c r="K48" s="3"/>
      <c r="L48" s="33">
        <f>WORKDAY.INTL(B48,H48,1,Hoja2!$A$2:$A$275)</f>
        <v>0</v>
      </c>
      <c r="M48" s="3">
        <f ca="1">NETWORKDAYS.INTL(P48,L48,1,Hoja2!A65:A338)</f>
        <v>-32622</v>
      </c>
      <c r="N48" s="34" t="str">
        <f t="shared" ca="1" si="1"/>
        <v>atrasado</v>
      </c>
      <c r="O48" s="35">
        <f t="shared" ca="1" si="5"/>
        <v>32622</v>
      </c>
      <c r="P48" s="9">
        <f t="shared" ca="1" si="3"/>
        <v>45917</v>
      </c>
    </row>
    <row r="49" spans="2:17" x14ac:dyDescent="0.25">
      <c r="B49" s="30"/>
      <c r="C49" s="30"/>
      <c r="D49" s="31"/>
      <c r="E49" s="31"/>
      <c r="F49" s="31"/>
      <c r="G49" s="32"/>
      <c r="H49" s="31"/>
      <c r="I49" s="3"/>
      <c r="J49" s="3"/>
      <c r="K49" s="3"/>
      <c r="L49" s="33">
        <f>WORKDAY.INTL(B49,H49,1,Hoja2!$A$2:$A$275)</f>
        <v>0</v>
      </c>
      <c r="M49" s="3">
        <f ca="1">NETWORKDAYS.INTL(P49,L49,1,Hoja2!A66:A339)</f>
        <v>-32622</v>
      </c>
      <c r="N49" s="34" t="str">
        <f t="shared" ca="1" si="1"/>
        <v>atrasado</v>
      </c>
      <c r="O49" s="35">
        <f t="shared" ca="1" si="5"/>
        <v>32622</v>
      </c>
      <c r="P49" s="9">
        <f t="shared" ca="1" si="3"/>
        <v>45917</v>
      </c>
    </row>
    <row r="50" spans="2:17" x14ac:dyDescent="0.25">
      <c r="B50" s="30"/>
      <c r="C50" s="30"/>
      <c r="D50" s="31"/>
      <c r="E50" s="31"/>
      <c r="F50" s="31"/>
      <c r="G50" s="32"/>
      <c r="H50" s="31"/>
      <c r="I50" s="3"/>
      <c r="J50" s="3"/>
      <c r="K50" s="3"/>
      <c r="L50" s="33">
        <f>WORKDAY.INTL(B50,H50,1,Hoja2!$A$2:$A$275)</f>
        <v>0</v>
      </c>
      <c r="M50" s="3">
        <f ca="1">NETWORKDAYS.INTL(P50,L50,1,Hoja2!A67:A340)</f>
        <v>-32622</v>
      </c>
      <c r="N50" s="34" t="str">
        <f t="shared" ref="N50:N113" ca="1" si="6">IF(H50-O50=1,"vence hoy",IF(H50-O50&gt;1,"a tiempo","atrasado"))</f>
        <v>atrasado</v>
      </c>
      <c r="O50" s="35">
        <f t="shared" ca="1" si="5"/>
        <v>32622</v>
      </c>
      <c r="P50" s="9">
        <f t="shared" ref="P50:P113" ca="1" si="7">$M$7</f>
        <v>45917</v>
      </c>
    </row>
    <row r="51" spans="2:17" x14ac:dyDescent="0.25">
      <c r="B51" s="30"/>
      <c r="C51" s="30"/>
      <c r="D51" s="31"/>
      <c r="E51" s="31"/>
      <c r="F51" s="31"/>
      <c r="G51" s="32"/>
      <c r="H51" s="31"/>
      <c r="I51" s="3"/>
      <c r="J51" s="3"/>
      <c r="K51" s="3"/>
      <c r="L51" s="33">
        <f>WORKDAY.INTL(B51,H51,1,Hoja2!$A$2:$A$275)</f>
        <v>0</v>
      </c>
      <c r="M51" s="3">
        <f ca="1">NETWORKDAYS.INTL(P51,L51,1,Hoja2!A68:A341)</f>
        <v>-32623</v>
      </c>
      <c r="N51" s="34" t="str">
        <f t="shared" ca="1" si="6"/>
        <v>atrasado</v>
      </c>
      <c r="O51" s="35">
        <f t="shared" ca="1" si="5"/>
        <v>32623</v>
      </c>
      <c r="P51" s="9">
        <f t="shared" ca="1" si="7"/>
        <v>45917</v>
      </c>
    </row>
    <row r="52" spans="2:17" x14ac:dyDescent="0.25">
      <c r="B52" s="30"/>
      <c r="C52" s="30"/>
      <c r="D52" s="31"/>
      <c r="E52" s="31"/>
      <c r="F52" s="36"/>
      <c r="G52" s="32"/>
      <c r="H52" s="31"/>
      <c r="I52" s="3"/>
      <c r="J52" s="3"/>
      <c r="K52" s="3"/>
      <c r="L52" s="33">
        <f>WORKDAY.INTL(B52,H52,1,Hoja2!$A$2:$A$275)</f>
        <v>0</v>
      </c>
      <c r="M52" s="3">
        <f ca="1">NETWORKDAYS.INTL(P52,L52,1,Hoja2!A69:A342)</f>
        <v>-32624</v>
      </c>
      <c r="N52" s="34" t="str">
        <f t="shared" ca="1" si="6"/>
        <v>atrasado</v>
      </c>
      <c r="O52" s="35">
        <f t="shared" ca="1" si="5"/>
        <v>32624</v>
      </c>
      <c r="P52" s="9">
        <f t="shared" ca="1" si="7"/>
        <v>45917</v>
      </c>
    </row>
    <row r="53" spans="2:17" x14ac:dyDescent="0.25">
      <c r="B53" s="30"/>
      <c r="C53" s="30"/>
      <c r="D53" s="31"/>
      <c r="E53" s="31"/>
      <c r="F53" s="31"/>
      <c r="G53" s="32"/>
      <c r="H53" s="31"/>
      <c r="I53" s="3"/>
      <c r="J53" s="3"/>
      <c r="K53" s="3"/>
      <c r="L53" s="33">
        <f>WORKDAY.INTL(B53,H53,1,Hoja2!$A$2:$A$275)</f>
        <v>0</v>
      </c>
      <c r="M53" s="3">
        <f ca="1">NETWORKDAYS.INTL(P53,L53,1,Hoja2!A70:A343)</f>
        <v>-32625</v>
      </c>
      <c r="N53" s="34" t="str">
        <f t="shared" ca="1" si="6"/>
        <v>atrasado</v>
      </c>
      <c r="O53" s="35">
        <f t="shared" ref="O53:O67" ca="1" si="8">H53-M53</f>
        <v>32625</v>
      </c>
      <c r="P53" s="9">
        <f t="shared" ca="1" si="7"/>
        <v>45917</v>
      </c>
      <c r="Q53" s="1"/>
    </row>
    <row r="54" spans="2:17" x14ac:dyDescent="0.25">
      <c r="B54" s="30"/>
      <c r="C54" s="30"/>
      <c r="D54" s="31"/>
      <c r="E54" s="32"/>
      <c r="F54" s="31"/>
      <c r="G54" s="32"/>
      <c r="H54" s="31"/>
      <c r="I54" s="3"/>
      <c r="J54" s="3"/>
      <c r="K54" s="3"/>
      <c r="L54" s="33">
        <f>WORKDAY.INTL(B54,H54,1,Hoja2!$A$2:$A$275)</f>
        <v>0</v>
      </c>
      <c r="M54" s="3">
        <f ca="1">NETWORKDAYS.INTL(P54,L54,1,Hoja2!A71:A344)</f>
        <v>-32626</v>
      </c>
      <c r="N54" s="34" t="str">
        <f t="shared" ca="1" si="6"/>
        <v>atrasado</v>
      </c>
      <c r="O54" s="35">
        <f t="shared" ca="1" si="8"/>
        <v>32626</v>
      </c>
      <c r="P54" s="9">
        <f t="shared" ca="1" si="7"/>
        <v>45917</v>
      </c>
      <c r="Q54" s="1"/>
    </row>
    <row r="55" spans="2:17" x14ac:dyDescent="0.25">
      <c r="B55" s="30"/>
      <c r="C55" s="30"/>
      <c r="D55" s="31"/>
      <c r="E55" s="31"/>
      <c r="F55" s="31"/>
      <c r="G55" s="32"/>
      <c r="H55" s="31"/>
      <c r="I55" s="3"/>
      <c r="J55" s="3"/>
      <c r="K55" s="3"/>
      <c r="L55" s="33">
        <f>WORKDAY.INTL(B55,H55,1,Hoja2!$A$2:$A$275)</f>
        <v>0</v>
      </c>
      <c r="M55" s="3">
        <f ca="1">NETWORKDAYS.INTL(P55,L55,1,Hoja2!A72:A345)</f>
        <v>-32627</v>
      </c>
      <c r="N55" s="34" t="str">
        <f t="shared" ca="1" si="6"/>
        <v>atrasado</v>
      </c>
      <c r="O55" s="35">
        <f t="shared" ca="1" si="8"/>
        <v>32627</v>
      </c>
      <c r="P55" s="9">
        <f t="shared" ca="1" si="7"/>
        <v>45917</v>
      </c>
    </row>
    <row r="56" spans="2:17" x14ac:dyDescent="0.25">
      <c r="B56" s="30"/>
      <c r="C56" s="30"/>
      <c r="D56" s="31"/>
      <c r="E56" s="31"/>
      <c r="F56" s="31"/>
      <c r="G56" s="32"/>
      <c r="H56" s="31"/>
      <c r="I56" s="3"/>
      <c r="J56" s="3"/>
      <c r="K56" s="3"/>
      <c r="L56" s="33">
        <f>WORKDAY.INTL(B56,H56,1,Hoja2!$A$2:$A$275)</f>
        <v>0</v>
      </c>
      <c r="M56" s="3">
        <f ca="1">NETWORKDAYS.INTL(P56,L56,1,Hoja2!A73:A346)</f>
        <v>-32627</v>
      </c>
      <c r="N56" s="34" t="str">
        <f t="shared" ca="1" si="6"/>
        <v>atrasado</v>
      </c>
      <c r="O56" s="35">
        <f t="shared" ca="1" si="8"/>
        <v>32627</v>
      </c>
      <c r="P56" s="9">
        <f t="shared" ca="1" si="7"/>
        <v>45917</v>
      </c>
    </row>
    <row r="57" spans="2:17" x14ac:dyDescent="0.25">
      <c r="B57" s="30"/>
      <c r="C57" s="30"/>
      <c r="D57" s="31"/>
      <c r="E57" s="31"/>
      <c r="F57" s="31"/>
      <c r="G57" s="32"/>
      <c r="H57" s="31"/>
      <c r="I57" s="3"/>
      <c r="J57" s="3"/>
      <c r="K57" s="3"/>
      <c r="L57" s="33">
        <f>WORKDAY.INTL(B57,H57,1,Hoja2!$A$2:$A$275)</f>
        <v>0</v>
      </c>
      <c r="M57" s="3">
        <f ca="1">NETWORKDAYS.INTL(P57,L57,1,Hoja2!A74:A347)</f>
        <v>-32627</v>
      </c>
      <c r="N57" s="34" t="str">
        <f t="shared" ca="1" si="6"/>
        <v>atrasado</v>
      </c>
      <c r="O57" s="35">
        <f t="shared" ca="1" si="8"/>
        <v>32627</v>
      </c>
      <c r="P57" s="9">
        <f t="shared" ca="1" si="7"/>
        <v>45917</v>
      </c>
    </row>
    <row r="58" spans="2:17" x14ac:dyDescent="0.25">
      <c r="B58" s="30"/>
      <c r="C58" s="30"/>
      <c r="D58" s="31"/>
      <c r="E58" s="31"/>
      <c r="F58" s="31"/>
      <c r="G58" s="32"/>
      <c r="H58" s="31"/>
      <c r="I58" s="3"/>
      <c r="J58" s="3"/>
      <c r="K58" s="3"/>
      <c r="L58" s="33">
        <f>WORKDAY.INTL(B58,H58,1,Hoja2!$A$2:$A$275)</f>
        <v>0</v>
      </c>
      <c r="M58" s="3">
        <f ca="1">NETWORKDAYS.INTL(P58,L58,1,Hoja2!A75:A348)</f>
        <v>-32628</v>
      </c>
      <c r="N58" s="34" t="str">
        <f t="shared" ca="1" si="6"/>
        <v>atrasado</v>
      </c>
      <c r="O58" s="35">
        <f t="shared" ca="1" si="8"/>
        <v>32628</v>
      </c>
      <c r="P58" s="9">
        <f t="shared" ca="1" si="7"/>
        <v>45917</v>
      </c>
    </row>
    <row r="59" spans="2:17" x14ac:dyDescent="0.25">
      <c r="B59" s="30"/>
      <c r="C59" s="30"/>
      <c r="D59" s="31"/>
      <c r="E59" s="31"/>
      <c r="F59" s="31"/>
      <c r="G59" s="32"/>
      <c r="H59" s="31"/>
      <c r="I59" s="3"/>
      <c r="J59" s="3"/>
      <c r="K59" s="3"/>
      <c r="L59" s="33">
        <f>WORKDAY.INTL(B59,H59,1,Hoja2!$A$2:$A$275)</f>
        <v>0</v>
      </c>
      <c r="M59" s="3">
        <f ca="1">NETWORKDAYS.INTL(P59,L59,1,Hoja2!A76:A349)</f>
        <v>-32629</v>
      </c>
      <c r="N59" s="34" t="str">
        <f t="shared" ca="1" si="6"/>
        <v>atrasado</v>
      </c>
      <c r="O59" s="35">
        <f t="shared" ca="1" si="8"/>
        <v>32629</v>
      </c>
      <c r="P59" s="9">
        <f t="shared" ca="1" si="7"/>
        <v>45917</v>
      </c>
    </row>
    <row r="60" spans="2:17" x14ac:dyDescent="0.25">
      <c r="B60" s="30"/>
      <c r="C60" s="30"/>
      <c r="D60" s="31"/>
      <c r="E60" s="31"/>
      <c r="F60" s="31"/>
      <c r="G60" s="32"/>
      <c r="H60" s="31"/>
      <c r="I60" s="3"/>
      <c r="J60" s="3"/>
      <c r="K60" s="3"/>
      <c r="L60" s="33">
        <f>WORKDAY.INTL(B60,H60,1,Hoja2!$A$2:$A$275)</f>
        <v>0</v>
      </c>
      <c r="M60" s="3">
        <f ca="1">NETWORKDAYS.INTL(P60,L60,1,Hoja2!A77:A350)</f>
        <v>-32630</v>
      </c>
      <c r="N60" s="34" t="str">
        <f t="shared" ca="1" si="6"/>
        <v>atrasado</v>
      </c>
      <c r="O60" s="35">
        <f t="shared" ca="1" si="8"/>
        <v>32630</v>
      </c>
      <c r="P60" s="9">
        <f t="shared" ca="1" si="7"/>
        <v>45917</v>
      </c>
    </row>
    <row r="61" spans="2:17" x14ac:dyDescent="0.25">
      <c r="B61" s="30"/>
      <c r="C61" s="30"/>
      <c r="D61" s="31"/>
      <c r="E61" s="31"/>
      <c r="F61" s="31"/>
      <c r="G61" s="32"/>
      <c r="H61" s="31"/>
      <c r="I61" s="3"/>
      <c r="J61" s="3"/>
      <c r="K61" s="3"/>
      <c r="L61" s="33">
        <f>WORKDAY.INTL(B61,H61,1,Hoja2!$A$2:$A$275)</f>
        <v>0</v>
      </c>
      <c r="M61" s="3">
        <f ca="1">NETWORKDAYS.INTL(P61,L61,1,Hoja2!A78:A351)</f>
        <v>-32631</v>
      </c>
      <c r="N61" s="34" t="str">
        <f t="shared" ca="1" si="6"/>
        <v>atrasado</v>
      </c>
      <c r="O61" s="35">
        <f t="shared" ca="1" si="8"/>
        <v>32631</v>
      </c>
      <c r="P61" s="9">
        <f t="shared" ca="1" si="7"/>
        <v>45917</v>
      </c>
    </row>
    <row r="62" spans="2:17" x14ac:dyDescent="0.25">
      <c r="B62" s="30"/>
      <c r="C62" s="30"/>
      <c r="D62" s="31"/>
      <c r="E62" s="31"/>
      <c r="F62" s="31"/>
      <c r="G62" s="32"/>
      <c r="H62" s="31"/>
      <c r="I62" s="3"/>
      <c r="J62" s="3"/>
      <c r="K62" s="3"/>
      <c r="L62" s="33">
        <f>WORKDAY.INTL(B62,H62,1,Hoja2!$A$2:$A$275)</f>
        <v>0</v>
      </c>
      <c r="M62" s="3">
        <f ca="1">NETWORKDAYS.INTL(P62,L62,1,Hoja2!A79:A352)</f>
        <v>-32632</v>
      </c>
      <c r="N62" s="34" t="str">
        <f t="shared" ca="1" si="6"/>
        <v>atrasado</v>
      </c>
      <c r="O62" s="35">
        <f t="shared" ca="1" si="8"/>
        <v>32632</v>
      </c>
      <c r="P62" s="9">
        <f t="shared" ca="1" si="7"/>
        <v>45917</v>
      </c>
    </row>
    <row r="63" spans="2:17" x14ac:dyDescent="0.25">
      <c r="B63" s="30"/>
      <c r="C63" s="30"/>
      <c r="D63" s="31"/>
      <c r="E63" s="31"/>
      <c r="F63" s="31"/>
      <c r="G63" s="32"/>
      <c r="H63" s="31"/>
      <c r="I63" s="3"/>
      <c r="J63" s="3"/>
      <c r="K63" s="3"/>
      <c r="L63" s="33">
        <f>WORKDAY.INTL(B63,H63,1,Hoja2!$A$2:$A$275)</f>
        <v>0</v>
      </c>
      <c r="M63" s="3">
        <f ca="1">NETWORKDAYS.INTL(P63,L63,1,Hoja2!A80:A353)</f>
        <v>-32632</v>
      </c>
      <c r="N63" s="34" t="str">
        <f t="shared" ca="1" si="6"/>
        <v>atrasado</v>
      </c>
      <c r="O63" s="35">
        <f t="shared" ca="1" si="8"/>
        <v>32632</v>
      </c>
      <c r="P63" s="9">
        <f t="shared" ca="1" si="7"/>
        <v>45917</v>
      </c>
    </row>
    <row r="64" spans="2:17" x14ac:dyDescent="0.25">
      <c r="B64" s="30"/>
      <c r="C64" s="30"/>
      <c r="D64" s="31"/>
      <c r="E64" s="31"/>
      <c r="F64" s="31"/>
      <c r="G64" s="32"/>
      <c r="H64" s="31"/>
      <c r="I64" s="3"/>
      <c r="J64" s="3"/>
      <c r="K64" s="3"/>
      <c r="L64" s="33">
        <f>WORKDAY.INTL(B64,H64,1,Hoja2!$A$2:$A$275)</f>
        <v>0</v>
      </c>
      <c r="M64" s="3">
        <f ca="1">NETWORKDAYS.INTL(P64,L64,1,Hoja2!A81:A354)</f>
        <v>-32632</v>
      </c>
      <c r="N64" s="34" t="str">
        <f t="shared" ca="1" si="6"/>
        <v>atrasado</v>
      </c>
      <c r="O64" s="35">
        <f t="shared" ca="1" si="8"/>
        <v>32632</v>
      </c>
      <c r="P64" s="9">
        <f t="shared" ca="1" si="7"/>
        <v>45917</v>
      </c>
    </row>
    <row r="65" spans="2:16" x14ac:dyDescent="0.25">
      <c r="B65" s="30"/>
      <c r="C65" s="30"/>
      <c r="D65" s="31"/>
      <c r="E65" s="31"/>
      <c r="F65" s="31"/>
      <c r="G65" s="32"/>
      <c r="H65" s="31"/>
      <c r="I65" s="3"/>
      <c r="J65" s="3"/>
      <c r="K65" s="3"/>
      <c r="L65" s="33">
        <f>WORKDAY.INTL(B65,H65,1,Hoja2!$A$2:$A$275)</f>
        <v>0</v>
      </c>
      <c r="M65" s="3">
        <f ca="1">NETWORKDAYS.INTL(P65,L65,1,Hoja2!A82:A355)</f>
        <v>-32633</v>
      </c>
      <c r="N65" s="34" t="str">
        <f t="shared" ca="1" si="6"/>
        <v>atrasado</v>
      </c>
      <c r="O65" s="35">
        <f t="shared" ca="1" si="8"/>
        <v>32633</v>
      </c>
      <c r="P65" s="9">
        <f t="shared" ca="1" si="7"/>
        <v>45917</v>
      </c>
    </row>
    <row r="66" spans="2:16" x14ac:dyDescent="0.25">
      <c r="B66" s="30"/>
      <c r="C66" s="30"/>
      <c r="D66" s="31"/>
      <c r="E66" s="31"/>
      <c r="F66" s="31"/>
      <c r="G66" s="32"/>
      <c r="H66" s="31"/>
      <c r="I66" s="3"/>
      <c r="J66" s="3"/>
      <c r="K66" s="3"/>
      <c r="L66" s="33">
        <f>WORKDAY.INTL(B66,H66,1,Hoja2!$A$2:$A$275)</f>
        <v>0</v>
      </c>
      <c r="M66" s="3">
        <f ca="1">NETWORKDAYS.INTL(P66,L66,1,Hoja2!A83:A356)</f>
        <v>-32634</v>
      </c>
      <c r="N66" s="34" t="str">
        <f t="shared" ca="1" si="6"/>
        <v>atrasado</v>
      </c>
      <c r="O66" s="35">
        <f t="shared" ca="1" si="8"/>
        <v>32634</v>
      </c>
      <c r="P66" s="9">
        <f t="shared" ca="1" si="7"/>
        <v>45917</v>
      </c>
    </row>
    <row r="67" spans="2:16" x14ac:dyDescent="0.25">
      <c r="B67" s="30"/>
      <c r="C67" s="30"/>
      <c r="D67" s="31"/>
      <c r="E67" s="31"/>
      <c r="F67" s="31"/>
      <c r="G67" s="32"/>
      <c r="H67" s="31"/>
      <c r="I67" s="3"/>
      <c r="J67" s="3"/>
      <c r="K67" s="3"/>
      <c r="L67" s="33">
        <f>WORKDAY.INTL(B67,H67,1,Hoja2!$A$2:$A$275)</f>
        <v>0</v>
      </c>
      <c r="M67" s="3">
        <f ca="1">NETWORKDAYS.INTL(P67,L67,1,Hoja2!A84:A357)</f>
        <v>-32635</v>
      </c>
      <c r="N67" s="34" t="str">
        <f t="shared" ca="1" si="6"/>
        <v>atrasado</v>
      </c>
      <c r="O67" s="35">
        <f t="shared" ca="1" si="8"/>
        <v>32635</v>
      </c>
      <c r="P67" s="9">
        <f t="shared" ca="1" si="7"/>
        <v>45917</v>
      </c>
    </row>
    <row r="68" spans="2:16" x14ac:dyDescent="0.25">
      <c r="B68" s="30"/>
      <c r="C68" s="30"/>
      <c r="D68" s="31"/>
      <c r="E68" s="31"/>
      <c r="F68" s="31"/>
      <c r="G68" s="32"/>
      <c r="H68" s="31"/>
      <c r="I68" s="3"/>
      <c r="J68" s="3"/>
      <c r="K68" s="33"/>
      <c r="L68" s="33">
        <f>WORKDAY.INTL(B68,H68,1,Hoja2!$A$2:$A$275)</f>
        <v>0</v>
      </c>
      <c r="M68" s="3">
        <f ca="1">NETWORKDAYS.INTL(P68,L68,1,Hoja2!A85:A358)</f>
        <v>-32636</v>
      </c>
      <c r="N68" s="34" t="str">
        <f t="shared" ca="1" si="6"/>
        <v>atrasado</v>
      </c>
      <c r="O68" s="35">
        <f t="shared" ref="O68:O92" ca="1" si="9">H68-M68</f>
        <v>32636</v>
      </c>
      <c r="P68" s="9">
        <f t="shared" ca="1" si="7"/>
        <v>45917</v>
      </c>
    </row>
    <row r="69" spans="2:16" x14ac:dyDescent="0.25">
      <c r="B69" s="30"/>
      <c r="C69" s="30"/>
      <c r="D69" s="31"/>
      <c r="E69" s="31"/>
      <c r="F69" s="31"/>
      <c r="G69" s="32"/>
      <c r="H69" s="3"/>
      <c r="I69" s="3"/>
      <c r="J69" s="3"/>
      <c r="K69" s="3"/>
      <c r="L69" s="33">
        <f>WORKDAY.INTL(B69,H69,1,Hoja2!$A$2:$A$275)</f>
        <v>0</v>
      </c>
      <c r="M69" s="3">
        <f ca="1">NETWORKDAYS.INTL(P69,L69,1,Hoja2!A86:A359)</f>
        <v>-32637</v>
      </c>
      <c r="N69" s="34" t="str">
        <f t="shared" ca="1" si="6"/>
        <v>atrasado</v>
      </c>
      <c r="O69" s="35">
        <f t="shared" ca="1" si="9"/>
        <v>32637</v>
      </c>
      <c r="P69" s="9">
        <f t="shared" ca="1" si="7"/>
        <v>45917</v>
      </c>
    </row>
    <row r="70" spans="2:16" x14ac:dyDescent="0.25">
      <c r="B70" s="30"/>
      <c r="C70" s="30"/>
      <c r="D70" s="31"/>
      <c r="E70" s="31"/>
      <c r="F70" s="31"/>
      <c r="G70" s="32"/>
      <c r="H70" s="3"/>
      <c r="I70" s="3"/>
      <c r="J70" s="3"/>
      <c r="K70" s="3"/>
      <c r="L70" s="33">
        <f>WORKDAY.INTL(B70,H70,1,Hoja2!$A$2:$A$275)</f>
        <v>0</v>
      </c>
      <c r="M70" s="3">
        <f ca="1">NETWORKDAYS.INTL(P70,L70,1,Hoja2!A87:A360)</f>
        <v>-32637</v>
      </c>
      <c r="N70" s="34" t="str">
        <f t="shared" ca="1" si="6"/>
        <v>atrasado</v>
      </c>
      <c r="O70" s="35">
        <f t="shared" ca="1" si="9"/>
        <v>32637</v>
      </c>
      <c r="P70" s="9">
        <f t="shared" ca="1" si="7"/>
        <v>45917</v>
      </c>
    </row>
    <row r="71" spans="2:16" x14ac:dyDescent="0.25">
      <c r="B71" s="30"/>
      <c r="C71" s="30"/>
      <c r="D71" s="31"/>
      <c r="E71" s="31"/>
      <c r="F71" s="31"/>
      <c r="G71" s="32"/>
      <c r="H71" s="3"/>
      <c r="I71" s="3"/>
      <c r="J71" s="3"/>
      <c r="K71" s="3"/>
      <c r="L71" s="33">
        <f>WORKDAY.INTL(B71,H71,1,Hoja2!$A$2:$A$275)</f>
        <v>0</v>
      </c>
      <c r="M71" s="3">
        <f ca="1">NETWORKDAYS.INTL(P71,L71,1,Hoja2!A88:A361)</f>
        <v>-32637</v>
      </c>
      <c r="N71" s="34" t="str">
        <f t="shared" ca="1" si="6"/>
        <v>atrasado</v>
      </c>
      <c r="O71" s="35">
        <f t="shared" ca="1" si="9"/>
        <v>32637</v>
      </c>
      <c r="P71" s="9">
        <f t="shared" ca="1" si="7"/>
        <v>45917</v>
      </c>
    </row>
    <row r="72" spans="2:16" x14ac:dyDescent="0.25">
      <c r="B72" s="30"/>
      <c r="C72" s="30"/>
      <c r="D72" s="31"/>
      <c r="E72" s="31"/>
      <c r="F72" s="31"/>
      <c r="G72" s="32"/>
      <c r="H72" s="3"/>
      <c r="I72" s="3"/>
      <c r="J72" s="3"/>
      <c r="K72" s="3"/>
      <c r="L72" s="33">
        <f>WORKDAY.INTL(B72,H72,1,Hoja2!$A$2:$A$275)</f>
        <v>0</v>
      </c>
      <c r="M72" s="3">
        <f ca="1">NETWORKDAYS.INTL(P72,L72,1,Hoja2!A89:A362)</f>
        <v>-32638</v>
      </c>
      <c r="N72" s="34" t="str">
        <f t="shared" ca="1" si="6"/>
        <v>atrasado</v>
      </c>
      <c r="O72" s="35">
        <f t="shared" ca="1" si="9"/>
        <v>32638</v>
      </c>
      <c r="P72" s="9">
        <f t="shared" ca="1" si="7"/>
        <v>45917</v>
      </c>
    </row>
    <row r="73" spans="2:16" x14ac:dyDescent="0.25">
      <c r="B73" s="30"/>
      <c r="C73" s="30"/>
      <c r="D73" s="31"/>
      <c r="E73" s="31"/>
      <c r="F73" s="31"/>
      <c r="G73" s="32"/>
      <c r="H73" s="3"/>
      <c r="I73" s="3"/>
      <c r="J73" s="3"/>
      <c r="K73" s="3"/>
      <c r="L73" s="33">
        <f>WORKDAY.INTL(B73,H73,1,Hoja2!$A$2:$A$275)</f>
        <v>0</v>
      </c>
      <c r="M73" s="3">
        <f ca="1">NETWORKDAYS.INTL(P73,L73,1,Hoja2!A90:A363)</f>
        <v>-32639</v>
      </c>
      <c r="N73" s="34" t="str">
        <f t="shared" ca="1" si="6"/>
        <v>atrasado</v>
      </c>
      <c r="O73" s="35">
        <f t="shared" ca="1" si="9"/>
        <v>32639</v>
      </c>
      <c r="P73" s="9">
        <f t="shared" ca="1" si="7"/>
        <v>45917</v>
      </c>
    </row>
    <row r="74" spans="2:16" x14ac:dyDescent="0.25">
      <c r="B74" s="30"/>
      <c r="C74" s="30"/>
      <c r="D74" s="31"/>
      <c r="E74" s="31"/>
      <c r="F74" s="31"/>
      <c r="G74" s="32"/>
      <c r="H74" s="3"/>
      <c r="I74" s="3"/>
      <c r="J74" s="3"/>
      <c r="K74" s="3"/>
      <c r="L74" s="33">
        <f>WORKDAY.INTL(B74,H74,1,Hoja2!$A$2:$A$275)</f>
        <v>0</v>
      </c>
      <c r="M74" s="3">
        <f ca="1">NETWORKDAYS.INTL(P74,L74,1,Hoja2!A91:A364)</f>
        <v>-32640</v>
      </c>
      <c r="N74" s="34" t="str">
        <f t="shared" ca="1" si="6"/>
        <v>atrasado</v>
      </c>
      <c r="O74" s="35">
        <f t="shared" ca="1" si="9"/>
        <v>32640</v>
      </c>
      <c r="P74" s="9">
        <f t="shared" ca="1" si="7"/>
        <v>45917</v>
      </c>
    </row>
    <row r="75" spans="2:16" x14ac:dyDescent="0.25">
      <c r="B75" s="30"/>
      <c r="C75" s="30"/>
      <c r="D75" s="31"/>
      <c r="E75" s="31"/>
      <c r="F75" s="31"/>
      <c r="G75" s="32"/>
      <c r="H75" s="3"/>
      <c r="I75" s="3"/>
      <c r="J75" s="3"/>
      <c r="K75" s="3"/>
      <c r="L75" s="33">
        <f>WORKDAY.INTL(B75,H75,1,Hoja2!$A$2:$A$275)</f>
        <v>0</v>
      </c>
      <c r="M75" s="3">
        <f ca="1">NETWORKDAYS.INTL(P75,L75,1,Hoja2!A92:A365)</f>
        <v>-32641</v>
      </c>
      <c r="N75" s="34" t="str">
        <f t="shared" ca="1" si="6"/>
        <v>atrasado</v>
      </c>
      <c r="O75" s="35">
        <f t="shared" ca="1" si="9"/>
        <v>32641</v>
      </c>
      <c r="P75" s="9">
        <f t="shared" ca="1" si="7"/>
        <v>45917</v>
      </c>
    </row>
    <row r="76" spans="2:16" x14ac:dyDescent="0.25">
      <c r="B76" s="30"/>
      <c r="C76" s="30"/>
      <c r="D76" s="31"/>
      <c r="E76" s="31"/>
      <c r="F76" s="31"/>
      <c r="G76" s="32"/>
      <c r="H76" s="3"/>
      <c r="I76" s="3"/>
      <c r="J76" s="3"/>
      <c r="K76" s="3"/>
      <c r="L76" s="33">
        <f>WORKDAY.INTL(B76,H76,1,Hoja2!$A$2:$A$275)</f>
        <v>0</v>
      </c>
      <c r="M76" s="3">
        <f ca="1">NETWORKDAYS.INTL(P76,L76,1,Hoja2!A93:A366)</f>
        <v>-32642</v>
      </c>
      <c r="N76" s="34" t="str">
        <f t="shared" ca="1" si="6"/>
        <v>atrasado</v>
      </c>
      <c r="O76" s="35">
        <f t="shared" ca="1" si="9"/>
        <v>32642</v>
      </c>
      <c r="P76" s="9">
        <f t="shared" ca="1" si="7"/>
        <v>45917</v>
      </c>
    </row>
    <row r="77" spans="2:16" x14ac:dyDescent="0.25">
      <c r="B77" s="30"/>
      <c r="C77" s="30"/>
      <c r="D77" s="31"/>
      <c r="E77" s="31"/>
      <c r="F77" s="31"/>
      <c r="G77" s="32"/>
      <c r="H77" s="3"/>
      <c r="I77" s="3"/>
      <c r="J77" s="3"/>
      <c r="K77" s="3"/>
      <c r="L77" s="33">
        <f>WORKDAY.INTL(B77,H77,1,Hoja2!$A$2:$A$275)</f>
        <v>0</v>
      </c>
      <c r="M77" s="3">
        <f ca="1">NETWORKDAYS.INTL(P77,L77,1,Hoja2!A94:A367)</f>
        <v>-32642</v>
      </c>
      <c r="N77" s="34" t="str">
        <f t="shared" ca="1" si="6"/>
        <v>atrasado</v>
      </c>
      <c r="O77" s="35">
        <f t="shared" ca="1" si="9"/>
        <v>32642</v>
      </c>
      <c r="P77" s="9">
        <f t="shared" ca="1" si="7"/>
        <v>45917</v>
      </c>
    </row>
    <row r="78" spans="2:16" x14ac:dyDescent="0.25">
      <c r="B78" s="30"/>
      <c r="C78" s="30"/>
      <c r="D78" s="31"/>
      <c r="E78" s="31"/>
      <c r="F78" s="31"/>
      <c r="G78" s="32"/>
      <c r="H78" s="3"/>
      <c r="I78" s="3"/>
      <c r="J78" s="3"/>
      <c r="K78" s="3"/>
      <c r="L78" s="33">
        <f>WORKDAY.INTL(B78,H78,1,Hoja2!$A$2:$A$275)</f>
        <v>0</v>
      </c>
      <c r="M78" s="3">
        <f ca="1">NETWORKDAYS.INTL(P78,L78,1,Hoja2!A95:A368)</f>
        <v>-32642</v>
      </c>
      <c r="N78" s="34" t="str">
        <f t="shared" ca="1" si="6"/>
        <v>atrasado</v>
      </c>
      <c r="O78" s="35">
        <f t="shared" ca="1" si="9"/>
        <v>32642</v>
      </c>
      <c r="P78" s="9">
        <f t="shared" ca="1" si="7"/>
        <v>45917</v>
      </c>
    </row>
    <row r="79" spans="2:16" x14ac:dyDescent="0.25">
      <c r="B79" s="30"/>
      <c r="C79" s="30"/>
      <c r="D79" s="31"/>
      <c r="E79" s="31"/>
      <c r="F79" s="31"/>
      <c r="G79" s="32"/>
      <c r="H79" s="3"/>
      <c r="I79" s="3"/>
      <c r="J79" s="3"/>
      <c r="K79" s="3"/>
      <c r="L79" s="33">
        <f>WORKDAY.INTL(B79,H79,1,Hoja2!$A$2:$A$275)</f>
        <v>0</v>
      </c>
      <c r="M79" s="3">
        <f ca="1">NETWORKDAYS.INTL(P79,L79,1,Hoja2!A96:A369)</f>
        <v>-32643</v>
      </c>
      <c r="N79" s="34" t="str">
        <f t="shared" ca="1" si="6"/>
        <v>atrasado</v>
      </c>
      <c r="O79" s="35">
        <f t="shared" ca="1" si="9"/>
        <v>32643</v>
      </c>
      <c r="P79" s="9">
        <f t="shared" ca="1" si="7"/>
        <v>45917</v>
      </c>
    </row>
    <row r="80" spans="2:16" ht="15" customHeight="1" x14ac:dyDescent="0.25">
      <c r="B80" s="30"/>
      <c r="C80" s="30"/>
      <c r="D80" s="31"/>
      <c r="E80" s="31"/>
      <c r="F80" s="31"/>
      <c r="G80" s="32"/>
      <c r="H80" s="3"/>
      <c r="I80" s="3"/>
      <c r="J80" s="3"/>
      <c r="K80" s="3"/>
      <c r="L80" s="33">
        <f>WORKDAY.INTL(B80,H80,1,Hoja2!$A$2:$A$275)</f>
        <v>0</v>
      </c>
      <c r="M80" s="3">
        <f ca="1">NETWORKDAYS.INTL(P80,L80,1,Hoja2!A97:A370)</f>
        <v>-32644</v>
      </c>
      <c r="N80" s="34" t="str">
        <f t="shared" ca="1" si="6"/>
        <v>atrasado</v>
      </c>
      <c r="O80" s="35">
        <f t="shared" ca="1" si="9"/>
        <v>32644</v>
      </c>
      <c r="P80" s="9">
        <f t="shared" ca="1" si="7"/>
        <v>45917</v>
      </c>
    </row>
    <row r="81" spans="2:16" x14ac:dyDescent="0.25">
      <c r="B81" s="30"/>
      <c r="C81" s="30"/>
      <c r="D81" s="31"/>
      <c r="E81" s="31"/>
      <c r="F81" s="31"/>
      <c r="G81" s="32"/>
      <c r="H81" s="3"/>
      <c r="I81" s="3"/>
      <c r="J81" s="3"/>
      <c r="K81" s="3"/>
      <c r="L81" s="33">
        <f>WORKDAY.INTL(B81,H81,1,Hoja2!$A$2:$A$275)</f>
        <v>0</v>
      </c>
      <c r="M81" s="3">
        <f ca="1">NETWORKDAYS.INTL(P81,L81,1,Hoja2!A98:A371)</f>
        <v>-32645</v>
      </c>
      <c r="N81" s="34" t="str">
        <f t="shared" ca="1" si="6"/>
        <v>atrasado</v>
      </c>
      <c r="O81" s="35">
        <f t="shared" ca="1" si="9"/>
        <v>32645</v>
      </c>
      <c r="P81" s="9">
        <f t="shared" ca="1" si="7"/>
        <v>45917</v>
      </c>
    </row>
    <row r="82" spans="2:16" x14ac:dyDescent="0.25">
      <c r="B82" s="30"/>
      <c r="C82" s="30"/>
      <c r="D82" s="31"/>
      <c r="E82" s="31"/>
      <c r="F82" s="31"/>
      <c r="G82" s="32"/>
      <c r="H82" s="3"/>
      <c r="I82" s="3"/>
      <c r="J82" s="3"/>
      <c r="K82" s="3"/>
      <c r="L82" s="33">
        <f>WORKDAY.INTL(B82,H82,1,Hoja2!$A$2:$A$275)</f>
        <v>0</v>
      </c>
      <c r="M82" s="3">
        <f ca="1">NETWORKDAYS.INTL(P82,L82,1,Hoja2!A99:A372)</f>
        <v>-32646</v>
      </c>
      <c r="N82" s="34" t="str">
        <f t="shared" ca="1" si="6"/>
        <v>atrasado</v>
      </c>
      <c r="O82" s="35">
        <f t="shared" ca="1" si="9"/>
        <v>32646</v>
      </c>
      <c r="P82" s="9">
        <f t="shared" ca="1" si="7"/>
        <v>45917</v>
      </c>
    </row>
    <row r="83" spans="2:16" x14ac:dyDescent="0.25">
      <c r="B83" s="30"/>
      <c r="C83" s="30"/>
      <c r="D83" s="31"/>
      <c r="E83" s="31"/>
      <c r="F83" s="31"/>
      <c r="G83" s="32"/>
      <c r="H83" s="3"/>
      <c r="I83" s="3"/>
      <c r="J83" s="3"/>
      <c r="K83" s="3"/>
      <c r="L83" s="33">
        <f>WORKDAY.INTL(B83,H83,1,Hoja2!$A$2:$A$275)</f>
        <v>0</v>
      </c>
      <c r="M83" s="3">
        <f ca="1">NETWORKDAYS.INTL(P83,L83,1,Hoja2!A100:A373)</f>
        <v>-32647</v>
      </c>
      <c r="N83" s="34" t="str">
        <f t="shared" ca="1" si="6"/>
        <v>atrasado</v>
      </c>
      <c r="O83" s="35">
        <f t="shared" ca="1" si="9"/>
        <v>32647</v>
      </c>
      <c r="P83" s="9">
        <f t="shared" ca="1" si="7"/>
        <v>45917</v>
      </c>
    </row>
    <row r="84" spans="2:16" x14ac:dyDescent="0.25">
      <c r="B84" s="30"/>
      <c r="C84" s="30"/>
      <c r="D84" s="31"/>
      <c r="E84" s="31"/>
      <c r="F84" s="31"/>
      <c r="G84" s="32"/>
      <c r="H84" s="3"/>
      <c r="I84" s="3"/>
      <c r="J84" s="3"/>
      <c r="K84" s="3"/>
      <c r="L84" s="33">
        <f>WORKDAY.INTL(B84,H84,1,Hoja2!$A$2:$A$275)</f>
        <v>0</v>
      </c>
      <c r="M84" s="3">
        <f ca="1">NETWORKDAYS.INTL(P84,L84,1,Hoja2!A101:A374)</f>
        <v>-32647</v>
      </c>
      <c r="N84" s="34" t="str">
        <f t="shared" ca="1" si="6"/>
        <v>atrasado</v>
      </c>
      <c r="O84" s="35">
        <f t="shared" ca="1" si="9"/>
        <v>32647</v>
      </c>
      <c r="P84" s="9">
        <f t="shared" ca="1" si="7"/>
        <v>45917</v>
      </c>
    </row>
    <row r="85" spans="2:16" x14ac:dyDescent="0.25">
      <c r="B85" s="30"/>
      <c r="C85" s="30"/>
      <c r="D85" s="31"/>
      <c r="E85" s="31"/>
      <c r="F85" s="31"/>
      <c r="G85" s="32"/>
      <c r="H85" s="3"/>
      <c r="I85" s="3"/>
      <c r="J85" s="3"/>
      <c r="K85" s="3"/>
      <c r="L85" s="33">
        <f>WORKDAY.INTL(B85,H85,1,Hoja2!$A$2:$A$275)</f>
        <v>0</v>
      </c>
      <c r="M85" s="3">
        <f ca="1">NETWORKDAYS.INTL(P85,L85,1,Hoja2!A102:A375)</f>
        <v>-32647</v>
      </c>
      <c r="N85" s="34" t="str">
        <f t="shared" ca="1" si="6"/>
        <v>atrasado</v>
      </c>
      <c r="O85" s="35">
        <f t="shared" ca="1" si="9"/>
        <v>32647</v>
      </c>
      <c r="P85" s="9">
        <f t="shared" ca="1" si="7"/>
        <v>45917</v>
      </c>
    </row>
    <row r="86" spans="2:16" x14ac:dyDescent="0.25">
      <c r="B86" s="30"/>
      <c r="C86" s="30"/>
      <c r="D86" s="31"/>
      <c r="E86" s="31"/>
      <c r="F86" s="31"/>
      <c r="G86" s="32"/>
      <c r="H86" s="3"/>
      <c r="I86" s="3"/>
      <c r="J86" s="3"/>
      <c r="K86" s="3"/>
      <c r="L86" s="33">
        <f>WORKDAY.INTL(B86,H86,1,Hoja2!$A$2:$A$275)</f>
        <v>0</v>
      </c>
      <c r="M86" s="3">
        <f ca="1">NETWORKDAYS.INTL(P86,L86,1,Hoja2!A103:A376)</f>
        <v>-32648</v>
      </c>
      <c r="N86" s="34" t="str">
        <f t="shared" ca="1" si="6"/>
        <v>atrasado</v>
      </c>
      <c r="O86" s="35">
        <f t="shared" ca="1" si="9"/>
        <v>32648</v>
      </c>
      <c r="P86" s="9">
        <f t="shared" ca="1" si="7"/>
        <v>45917</v>
      </c>
    </row>
    <row r="87" spans="2:16" x14ac:dyDescent="0.25">
      <c r="B87" s="30"/>
      <c r="C87" s="30"/>
      <c r="D87" s="31"/>
      <c r="E87" s="31"/>
      <c r="F87" s="31"/>
      <c r="G87" s="32"/>
      <c r="H87" s="3"/>
      <c r="I87" s="3"/>
      <c r="J87" s="3"/>
      <c r="K87" s="3"/>
      <c r="L87" s="33">
        <f>WORKDAY.INTL(B87,H87,1,Hoja2!$A$2:$A$275)</f>
        <v>0</v>
      </c>
      <c r="M87" s="3">
        <f ca="1">NETWORKDAYS.INTL(P87,L87,1,Hoja2!A104:A377)</f>
        <v>-32649</v>
      </c>
      <c r="N87" s="34" t="str">
        <f t="shared" ca="1" si="6"/>
        <v>atrasado</v>
      </c>
      <c r="O87" s="35">
        <f t="shared" ca="1" si="9"/>
        <v>32649</v>
      </c>
      <c r="P87" s="9">
        <f t="shared" ca="1" si="7"/>
        <v>45917</v>
      </c>
    </row>
    <row r="88" spans="2:16" x14ac:dyDescent="0.25">
      <c r="B88" s="30"/>
      <c r="C88" s="30"/>
      <c r="D88" s="31"/>
      <c r="E88" s="31"/>
      <c r="F88" s="31"/>
      <c r="G88" s="32"/>
      <c r="H88" s="3"/>
      <c r="I88" s="3"/>
      <c r="J88" s="3"/>
      <c r="K88" s="3"/>
      <c r="L88" s="33">
        <f>WORKDAY.INTL(B88,H88,1,Hoja2!$A$2:$A$275)</f>
        <v>0</v>
      </c>
      <c r="M88" s="3">
        <f ca="1">NETWORKDAYS.INTL(P88,L88,1,Hoja2!A105:A378)</f>
        <v>-32650</v>
      </c>
      <c r="N88" s="34" t="str">
        <f t="shared" ca="1" si="6"/>
        <v>atrasado</v>
      </c>
      <c r="O88" s="35">
        <f t="shared" ca="1" si="9"/>
        <v>32650</v>
      </c>
      <c r="P88" s="9">
        <f t="shared" ca="1" si="7"/>
        <v>45917</v>
      </c>
    </row>
    <row r="89" spans="2:16" x14ac:dyDescent="0.25">
      <c r="B89" s="30"/>
      <c r="C89" s="30"/>
      <c r="D89" s="31"/>
      <c r="E89" s="31"/>
      <c r="F89" s="31"/>
      <c r="G89" s="32"/>
      <c r="H89" s="3"/>
      <c r="I89" s="3"/>
      <c r="J89" s="3"/>
      <c r="K89" s="3"/>
      <c r="L89" s="33">
        <f>WORKDAY.INTL(B89,H89,1,Hoja2!$A$2:$A$275)</f>
        <v>0</v>
      </c>
      <c r="M89" s="3">
        <f ca="1">NETWORKDAYS.INTL(P89,L89,1,Hoja2!A106:A379)</f>
        <v>-32651</v>
      </c>
      <c r="N89" s="34" t="str">
        <f t="shared" ca="1" si="6"/>
        <v>atrasado</v>
      </c>
      <c r="O89" s="35">
        <f t="shared" ca="1" si="9"/>
        <v>32651</v>
      </c>
      <c r="P89" s="9">
        <f t="shared" ca="1" si="7"/>
        <v>45917</v>
      </c>
    </row>
    <row r="90" spans="2:16" x14ac:dyDescent="0.25">
      <c r="B90" s="30"/>
      <c r="C90" s="30"/>
      <c r="D90" s="31"/>
      <c r="E90" s="31"/>
      <c r="F90" s="31"/>
      <c r="G90" s="32"/>
      <c r="H90" s="3"/>
      <c r="I90" s="3"/>
      <c r="J90" s="3"/>
      <c r="K90" s="3"/>
      <c r="L90" s="33">
        <f>WORKDAY.INTL(B90,H90,1,Hoja2!$A$2:$A$275)</f>
        <v>0</v>
      </c>
      <c r="M90" s="3">
        <f ca="1">NETWORKDAYS.INTL(P90,L90,1,Hoja2!A107:A380)</f>
        <v>-32652</v>
      </c>
      <c r="N90" s="34" t="str">
        <f t="shared" ca="1" si="6"/>
        <v>atrasado</v>
      </c>
      <c r="O90" s="35">
        <f t="shared" ca="1" si="9"/>
        <v>32652</v>
      </c>
      <c r="P90" s="9">
        <f t="shared" ca="1" si="7"/>
        <v>45917</v>
      </c>
    </row>
    <row r="91" spans="2:16" x14ac:dyDescent="0.25">
      <c r="B91" s="30"/>
      <c r="C91" s="30"/>
      <c r="D91" s="31"/>
      <c r="E91" s="31"/>
      <c r="F91" s="31"/>
      <c r="G91" s="32"/>
      <c r="H91" s="3"/>
      <c r="I91" s="3"/>
      <c r="J91" s="3"/>
      <c r="K91" s="3"/>
      <c r="L91" s="33">
        <f>WORKDAY.INTL(B91,H91,1,Hoja2!$A$2:$A$275)</f>
        <v>0</v>
      </c>
      <c r="M91" s="3">
        <f ca="1">NETWORKDAYS.INTL(P91,L91,1,Hoja2!A108:A381)</f>
        <v>-32652</v>
      </c>
      <c r="N91" s="34" t="str">
        <f t="shared" ca="1" si="6"/>
        <v>atrasado</v>
      </c>
      <c r="O91" s="35">
        <f t="shared" ca="1" si="9"/>
        <v>32652</v>
      </c>
      <c r="P91" s="9">
        <f t="shared" ca="1" si="7"/>
        <v>45917</v>
      </c>
    </row>
    <row r="92" spans="2:16" x14ac:dyDescent="0.25">
      <c r="B92" s="30"/>
      <c r="C92" s="30"/>
      <c r="D92" s="31"/>
      <c r="E92" s="31"/>
      <c r="F92" s="31"/>
      <c r="G92" s="32"/>
      <c r="H92" s="3"/>
      <c r="I92" s="3"/>
      <c r="J92" s="3"/>
      <c r="K92" s="3"/>
      <c r="L92" s="33">
        <f>WORKDAY.INTL(B92,H92,1,Hoja2!$A$2:$A$275)</f>
        <v>0</v>
      </c>
      <c r="M92" s="3">
        <f ca="1">NETWORKDAYS.INTL(P92,L92,1,Hoja2!A109:A382)</f>
        <v>-32652</v>
      </c>
      <c r="N92" s="34" t="str">
        <f t="shared" ca="1" si="6"/>
        <v>atrasado</v>
      </c>
      <c r="O92" s="35">
        <f t="shared" ca="1" si="9"/>
        <v>32652</v>
      </c>
      <c r="P92" s="9">
        <f t="shared" ca="1" si="7"/>
        <v>45917</v>
      </c>
    </row>
    <row r="93" spans="2:16" x14ac:dyDescent="0.25">
      <c r="B93" s="37"/>
      <c r="C93" s="37"/>
      <c r="D93" s="31"/>
      <c r="E93" s="31"/>
      <c r="F93" s="31"/>
      <c r="G93" s="32"/>
      <c r="H93" s="31"/>
      <c r="I93" s="38"/>
      <c r="J93" s="32"/>
      <c r="K93" s="3"/>
      <c r="L93" s="33">
        <f>WORKDAY.INTL(B93,H93,1,Hoja2!$A$2:$A$275)</f>
        <v>0</v>
      </c>
      <c r="M93" s="3">
        <f ca="1">NETWORKDAYS.INTL(P93,L93,1,Hoja2!A110:A383)</f>
        <v>-32653</v>
      </c>
      <c r="N93" s="34" t="str">
        <f t="shared" ca="1" si="6"/>
        <v>atrasado</v>
      </c>
      <c r="O93" s="35">
        <f t="shared" ref="O93:O156" ca="1" si="10">H93-M93</f>
        <v>32653</v>
      </c>
      <c r="P93" s="9">
        <f t="shared" ca="1" si="7"/>
        <v>45917</v>
      </c>
    </row>
    <row r="94" spans="2:16" x14ac:dyDescent="0.25">
      <c r="B94" s="37"/>
      <c r="C94" s="37"/>
      <c r="D94" s="31"/>
      <c r="E94" s="31"/>
      <c r="F94" s="31"/>
      <c r="G94" s="32"/>
      <c r="H94" s="31"/>
      <c r="I94" s="38"/>
      <c r="J94" s="32"/>
      <c r="K94" s="3"/>
      <c r="L94" s="33">
        <f>WORKDAY.INTL(B94,H94,1,Hoja2!$A$2:$A$275)</f>
        <v>0</v>
      </c>
      <c r="M94" s="3">
        <f ca="1">NETWORKDAYS.INTL(P94,L94,1,Hoja2!A111:A384)</f>
        <v>-32654</v>
      </c>
      <c r="N94" s="34" t="str">
        <f t="shared" ca="1" si="6"/>
        <v>atrasado</v>
      </c>
      <c r="O94" s="35">
        <f t="shared" ca="1" si="10"/>
        <v>32654</v>
      </c>
      <c r="P94" s="9">
        <f t="shared" ca="1" si="7"/>
        <v>45917</v>
      </c>
    </row>
    <row r="95" spans="2:16" x14ac:dyDescent="0.25">
      <c r="B95" s="37"/>
      <c r="C95" s="37"/>
      <c r="D95" s="31"/>
      <c r="E95" s="31"/>
      <c r="F95" s="39"/>
      <c r="G95" s="32"/>
      <c r="H95" s="31"/>
      <c r="I95" s="38"/>
      <c r="J95" s="32"/>
      <c r="K95" s="3"/>
      <c r="L95" s="33">
        <f>WORKDAY.INTL(B95,H95,1,Hoja2!$A$2:$A$275)</f>
        <v>0</v>
      </c>
      <c r="M95" s="3">
        <f ca="1">NETWORKDAYS.INTL(P95,L95,1,Hoja2!A112:A385)</f>
        <v>-32655</v>
      </c>
      <c r="N95" s="34" t="str">
        <f t="shared" ca="1" si="6"/>
        <v>atrasado</v>
      </c>
      <c r="O95" s="35">
        <f t="shared" ca="1" si="10"/>
        <v>32655</v>
      </c>
      <c r="P95" s="9">
        <f t="shared" ca="1" si="7"/>
        <v>45917</v>
      </c>
    </row>
    <row r="96" spans="2:16" x14ac:dyDescent="0.25">
      <c r="B96" s="37"/>
      <c r="C96" s="37"/>
      <c r="D96" s="31"/>
      <c r="E96" s="31"/>
      <c r="F96" s="31"/>
      <c r="G96" s="32"/>
      <c r="H96" s="31"/>
      <c r="I96" s="38"/>
      <c r="J96" s="32"/>
      <c r="K96" s="3"/>
      <c r="L96" s="33">
        <f>WORKDAY.INTL(B96,H96,1,Hoja2!$A$2:$A$275)</f>
        <v>0</v>
      </c>
      <c r="M96" s="3">
        <f ca="1">NETWORKDAYS.INTL(P96,L96,1,Hoja2!A113:A386)</f>
        <v>-32656</v>
      </c>
      <c r="N96" s="34" t="str">
        <f t="shared" ca="1" si="6"/>
        <v>atrasado</v>
      </c>
      <c r="O96" s="35">
        <f t="shared" ca="1" si="10"/>
        <v>32656</v>
      </c>
      <c r="P96" s="9">
        <f t="shared" ca="1" si="7"/>
        <v>45917</v>
      </c>
    </row>
    <row r="97" spans="2:16" x14ac:dyDescent="0.25">
      <c r="B97" s="37"/>
      <c r="C97" s="37"/>
      <c r="D97" s="31"/>
      <c r="E97" s="31"/>
      <c r="F97" s="31"/>
      <c r="G97" s="32"/>
      <c r="H97" s="31"/>
      <c r="I97" s="38"/>
      <c r="J97" s="32"/>
      <c r="K97" s="3"/>
      <c r="L97" s="33">
        <f>WORKDAY.INTL(B97,H97,1,Hoja2!$A$2:$A$275)</f>
        <v>0</v>
      </c>
      <c r="M97" s="3">
        <f ca="1">NETWORKDAYS.INTL(P97,L97,1,Hoja2!A114:A387)</f>
        <v>-32657</v>
      </c>
      <c r="N97" s="34" t="str">
        <f t="shared" ca="1" si="6"/>
        <v>atrasado</v>
      </c>
      <c r="O97" s="35">
        <f t="shared" ca="1" si="10"/>
        <v>32657</v>
      </c>
      <c r="P97" s="9">
        <f t="shared" ca="1" si="7"/>
        <v>45917</v>
      </c>
    </row>
    <row r="98" spans="2:16" x14ac:dyDescent="0.25">
      <c r="B98" s="37"/>
      <c r="C98" s="37"/>
      <c r="D98" s="31"/>
      <c r="E98" s="31"/>
      <c r="F98" s="39"/>
      <c r="G98" s="32"/>
      <c r="H98" s="31"/>
      <c r="I98" s="38"/>
      <c r="J98" s="32"/>
      <c r="K98" s="3"/>
      <c r="L98" s="33">
        <f>WORKDAY.INTL(B98,H98,1,Hoja2!$A$2:$A$275)</f>
        <v>0</v>
      </c>
      <c r="M98" s="3">
        <f ca="1">NETWORKDAYS.INTL(P98,L98,1,Hoja2!A115:A388)</f>
        <v>-32657</v>
      </c>
      <c r="N98" s="34" t="str">
        <f t="shared" ca="1" si="6"/>
        <v>atrasado</v>
      </c>
      <c r="O98" s="35">
        <f t="shared" ca="1" si="10"/>
        <v>32657</v>
      </c>
      <c r="P98" s="9">
        <f t="shared" ca="1" si="7"/>
        <v>45917</v>
      </c>
    </row>
    <row r="99" spans="2:16" x14ac:dyDescent="0.25">
      <c r="B99" s="37"/>
      <c r="C99" s="37"/>
      <c r="D99" s="31"/>
      <c r="E99" s="31"/>
      <c r="F99" s="31"/>
      <c r="G99" s="32"/>
      <c r="H99" s="31"/>
      <c r="I99" s="38"/>
      <c r="J99" s="32"/>
      <c r="K99" s="3"/>
      <c r="L99" s="33">
        <f>WORKDAY.INTL(B99,H99,1,Hoja2!$A$2:$A$275)</f>
        <v>0</v>
      </c>
      <c r="M99" s="3">
        <f ca="1">NETWORKDAYS.INTL(P99,L99,1,Hoja2!A116:A389)</f>
        <v>-32657</v>
      </c>
      <c r="N99" s="34" t="str">
        <f t="shared" ca="1" si="6"/>
        <v>atrasado</v>
      </c>
      <c r="O99" s="35">
        <f t="shared" ca="1" si="10"/>
        <v>32657</v>
      </c>
      <c r="P99" s="9">
        <f t="shared" ca="1" si="7"/>
        <v>45917</v>
      </c>
    </row>
    <row r="100" spans="2:16" x14ac:dyDescent="0.25">
      <c r="B100" s="37"/>
      <c r="C100" s="37"/>
      <c r="D100" s="31"/>
      <c r="E100" s="31"/>
      <c r="F100" s="31"/>
      <c r="G100" s="32"/>
      <c r="H100" s="31"/>
      <c r="I100" s="38"/>
      <c r="J100" s="32"/>
      <c r="K100" s="3"/>
      <c r="L100" s="33">
        <f>WORKDAY.INTL(B100,H100,1,Hoja2!$A$2:$A$275)</f>
        <v>0</v>
      </c>
      <c r="M100" s="3">
        <f ca="1">NETWORKDAYS.INTL(P100,L100,1,Hoja2!A117:A390)</f>
        <v>-32658</v>
      </c>
      <c r="N100" s="34" t="str">
        <f t="shared" ca="1" si="6"/>
        <v>atrasado</v>
      </c>
      <c r="O100" s="35">
        <f t="shared" ca="1" si="10"/>
        <v>32658</v>
      </c>
      <c r="P100" s="9">
        <f t="shared" ca="1" si="7"/>
        <v>45917</v>
      </c>
    </row>
    <row r="101" spans="2:16" x14ac:dyDescent="0.25">
      <c r="B101" s="37"/>
      <c r="C101" s="37"/>
      <c r="D101" s="31"/>
      <c r="E101" s="31"/>
      <c r="F101" s="31"/>
      <c r="G101" s="32"/>
      <c r="H101" s="31"/>
      <c r="I101" s="38"/>
      <c r="J101" s="32"/>
      <c r="K101" s="3"/>
      <c r="L101" s="33">
        <f>WORKDAY.INTL(B101,H101,1,Hoja2!$A$2:$A$275)</f>
        <v>0</v>
      </c>
      <c r="M101" s="3">
        <f ca="1">NETWORKDAYS.INTL(P101,L101,1,Hoja2!A118:A391)</f>
        <v>-32659</v>
      </c>
      <c r="N101" s="34" t="str">
        <f t="shared" ca="1" si="6"/>
        <v>atrasado</v>
      </c>
      <c r="O101" s="35">
        <f t="shared" ca="1" si="10"/>
        <v>32659</v>
      </c>
      <c r="P101" s="9">
        <f t="shared" ca="1" si="7"/>
        <v>45917</v>
      </c>
    </row>
    <row r="102" spans="2:16" x14ac:dyDescent="0.25">
      <c r="B102" s="37"/>
      <c r="C102" s="37"/>
      <c r="D102" s="31"/>
      <c r="E102" s="31"/>
      <c r="F102" s="31"/>
      <c r="G102" s="32"/>
      <c r="H102" s="31"/>
      <c r="I102" s="38"/>
      <c r="J102" s="32"/>
      <c r="K102" s="3"/>
      <c r="L102" s="33">
        <f>WORKDAY.INTL(B102,H102,1,Hoja2!$A$2:$A$275)</f>
        <v>0</v>
      </c>
      <c r="M102" s="3">
        <f ca="1">NETWORKDAYS.INTL(P102,L102,1,Hoja2!A119:A392)</f>
        <v>-32660</v>
      </c>
      <c r="N102" s="34" t="str">
        <f t="shared" ca="1" si="6"/>
        <v>atrasado</v>
      </c>
      <c r="O102" s="35">
        <f t="shared" ca="1" si="10"/>
        <v>32660</v>
      </c>
      <c r="P102" s="9">
        <f t="shared" ca="1" si="7"/>
        <v>45917</v>
      </c>
    </row>
    <row r="103" spans="2:16" x14ac:dyDescent="0.25">
      <c r="B103" s="37"/>
      <c r="C103" s="37"/>
      <c r="D103" s="31"/>
      <c r="E103" s="31"/>
      <c r="F103" s="31"/>
      <c r="G103" s="32"/>
      <c r="H103" s="31"/>
      <c r="I103" s="38"/>
      <c r="J103" s="32"/>
      <c r="K103" s="3"/>
      <c r="L103" s="33">
        <f>WORKDAY.INTL(B103,H103,1,Hoja2!$A$2:$A$275)</f>
        <v>0</v>
      </c>
      <c r="M103" s="3">
        <f ca="1">NETWORKDAYS.INTL(P103,L103,1,Hoja2!A120:A393)</f>
        <v>-32661</v>
      </c>
      <c r="N103" s="34" t="str">
        <f t="shared" ca="1" si="6"/>
        <v>atrasado</v>
      </c>
      <c r="O103" s="35">
        <f t="shared" ca="1" si="10"/>
        <v>32661</v>
      </c>
      <c r="P103" s="9">
        <f t="shared" ca="1" si="7"/>
        <v>45917</v>
      </c>
    </row>
    <row r="104" spans="2:16" x14ac:dyDescent="0.25">
      <c r="B104" s="37"/>
      <c r="C104" s="37"/>
      <c r="D104" s="31"/>
      <c r="E104" s="31"/>
      <c r="F104" s="31"/>
      <c r="G104" s="32"/>
      <c r="H104" s="31"/>
      <c r="I104" s="38"/>
      <c r="J104" s="32"/>
      <c r="K104" s="3"/>
      <c r="L104" s="33">
        <f>WORKDAY.INTL(B104,H104,1,Hoja2!$A$2:$A$275)</f>
        <v>0</v>
      </c>
      <c r="M104" s="3">
        <f ca="1">NETWORKDAYS.INTL(P104,L104,1,Hoja2!A121:A394)</f>
        <v>-32662</v>
      </c>
      <c r="N104" s="34" t="str">
        <f t="shared" ca="1" si="6"/>
        <v>atrasado</v>
      </c>
      <c r="O104" s="35">
        <f t="shared" ca="1" si="10"/>
        <v>32662</v>
      </c>
      <c r="P104" s="9">
        <f t="shared" ca="1" si="7"/>
        <v>45917</v>
      </c>
    </row>
    <row r="105" spans="2:16" x14ac:dyDescent="0.25">
      <c r="B105" s="30"/>
      <c r="C105" s="30"/>
      <c r="D105" s="31"/>
      <c r="E105" s="31"/>
      <c r="F105" s="31"/>
      <c r="G105" s="32"/>
      <c r="H105" s="31"/>
      <c r="I105" s="38"/>
      <c r="J105" s="32"/>
      <c r="K105" s="3"/>
      <c r="L105" s="33">
        <f>WORKDAY.INTL(B105,H105,1,Hoja2!$A$2:$A$275)</f>
        <v>0</v>
      </c>
      <c r="M105" s="3">
        <f ca="1">NETWORKDAYS.INTL(P105,L105,1,Hoja2!A122:A395)</f>
        <v>-32662</v>
      </c>
      <c r="N105" s="34" t="str">
        <f t="shared" ca="1" si="6"/>
        <v>atrasado</v>
      </c>
      <c r="O105" s="35">
        <f t="shared" ca="1" si="10"/>
        <v>32662</v>
      </c>
      <c r="P105" s="9">
        <f t="shared" ca="1" si="7"/>
        <v>45917</v>
      </c>
    </row>
    <row r="106" spans="2:16" x14ac:dyDescent="0.25">
      <c r="B106" s="37"/>
      <c r="C106" s="37"/>
      <c r="D106" s="31"/>
      <c r="E106" s="31"/>
      <c r="F106" s="31"/>
      <c r="G106" s="32"/>
      <c r="H106" s="31"/>
      <c r="I106" s="38"/>
      <c r="J106" s="32"/>
      <c r="K106" s="3"/>
      <c r="L106" s="33">
        <f>WORKDAY.INTL(B106,H106,1,Hoja2!$A$2:$A$275)</f>
        <v>0</v>
      </c>
      <c r="M106" s="3">
        <f ca="1">NETWORKDAYS.INTL(P106,L106,1,Hoja2!A123:A396)</f>
        <v>-32662</v>
      </c>
      <c r="N106" s="34" t="str">
        <f t="shared" ca="1" si="6"/>
        <v>atrasado</v>
      </c>
      <c r="O106" s="35">
        <f t="shared" ca="1" si="10"/>
        <v>32662</v>
      </c>
      <c r="P106" s="9">
        <f t="shared" ca="1" si="7"/>
        <v>45917</v>
      </c>
    </row>
    <row r="107" spans="2:16" x14ac:dyDescent="0.25">
      <c r="B107" s="37"/>
      <c r="C107" s="37"/>
      <c r="D107" s="31"/>
      <c r="E107" s="31"/>
      <c r="F107" s="31"/>
      <c r="G107" s="32"/>
      <c r="H107" s="31"/>
      <c r="I107" s="38"/>
      <c r="J107" s="32"/>
      <c r="K107" s="3"/>
      <c r="L107" s="33">
        <f>WORKDAY.INTL(B107,H107,1,Hoja2!$A$2:$A$275)</f>
        <v>0</v>
      </c>
      <c r="M107" s="3">
        <f ca="1">NETWORKDAYS.INTL(P107,L107,1,Hoja2!A124:A397)</f>
        <v>-32663</v>
      </c>
      <c r="N107" s="34" t="str">
        <f t="shared" ca="1" si="6"/>
        <v>atrasado</v>
      </c>
      <c r="O107" s="35">
        <f t="shared" ca="1" si="10"/>
        <v>32663</v>
      </c>
      <c r="P107" s="9">
        <f t="shared" ca="1" si="7"/>
        <v>45917</v>
      </c>
    </row>
    <row r="108" spans="2:16" x14ac:dyDescent="0.25">
      <c r="B108" s="37"/>
      <c r="C108" s="37"/>
      <c r="D108" s="31"/>
      <c r="E108" s="31"/>
      <c r="F108" s="31"/>
      <c r="G108" s="32"/>
      <c r="H108" s="31"/>
      <c r="I108" s="38"/>
      <c r="J108" s="32"/>
      <c r="K108" s="3"/>
      <c r="L108" s="33">
        <f>WORKDAY.INTL(B108,H108,1,Hoja2!$A$2:$A$275)</f>
        <v>0</v>
      </c>
      <c r="M108" s="3">
        <f ca="1">NETWORKDAYS.INTL(P108,L108,1,Hoja2!A125:A398)</f>
        <v>-32664</v>
      </c>
      <c r="N108" s="34" t="str">
        <f t="shared" ca="1" si="6"/>
        <v>atrasado</v>
      </c>
      <c r="O108" s="35">
        <f t="shared" ca="1" si="10"/>
        <v>32664</v>
      </c>
      <c r="P108" s="9">
        <f t="shared" ca="1" si="7"/>
        <v>45917</v>
      </c>
    </row>
    <row r="109" spans="2:16" x14ac:dyDescent="0.25">
      <c r="B109" s="37"/>
      <c r="C109" s="37"/>
      <c r="D109" s="31"/>
      <c r="E109" s="31"/>
      <c r="F109" s="31"/>
      <c r="G109" s="32"/>
      <c r="H109" s="31"/>
      <c r="I109" s="38"/>
      <c r="J109" s="32"/>
      <c r="K109" s="3"/>
      <c r="L109" s="33">
        <f>WORKDAY.INTL(B109,H109,1,Hoja2!$A$2:$A$275)</f>
        <v>0</v>
      </c>
      <c r="M109" s="3">
        <f ca="1">NETWORKDAYS.INTL(P109,L109,1,Hoja2!A126:A399)</f>
        <v>-32665</v>
      </c>
      <c r="N109" s="34" t="str">
        <f t="shared" ca="1" si="6"/>
        <v>atrasado</v>
      </c>
      <c r="O109" s="35">
        <f t="shared" ca="1" si="10"/>
        <v>32665</v>
      </c>
      <c r="P109" s="9">
        <f t="shared" ca="1" si="7"/>
        <v>45917</v>
      </c>
    </row>
    <row r="110" spans="2:16" x14ac:dyDescent="0.25">
      <c r="B110" s="37"/>
      <c r="C110" s="37"/>
      <c r="D110" s="31"/>
      <c r="E110" s="31"/>
      <c r="F110" s="31"/>
      <c r="G110" s="32"/>
      <c r="H110" s="31"/>
      <c r="I110" s="38"/>
      <c r="J110" s="32"/>
      <c r="K110" s="3"/>
      <c r="L110" s="33">
        <f>WORKDAY.INTL(B110,H110,1,Hoja2!$A$2:$A$275)</f>
        <v>0</v>
      </c>
      <c r="M110" s="3">
        <f ca="1">NETWORKDAYS.INTL(P110,L110,1,Hoja2!A127:A400)</f>
        <v>-32666</v>
      </c>
      <c r="N110" s="34" t="str">
        <f t="shared" ca="1" si="6"/>
        <v>atrasado</v>
      </c>
      <c r="O110" s="35">
        <f t="shared" ca="1" si="10"/>
        <v>32666</v>
      </c>
      <c r="P110" s="9">
        <f t="shared" ca="1" si="7"/>
        <v>45917</v>
      </c>
    </row>
    <row r="111" spans="2:16" x14ac:dyDescent="0.25">
      <c r="B111" s="37"/>
      <c r="C111" s="37"/>
      <c r="D111" s="31"/>
      <c r="E111" s="31"/>
      <c r="F111" s="31"/>
      <c r="G111" s="32"/>
      <c r="H111" s="31"/>
      <c r="I111" s="38"/>
      <c r="J111" s="32"/>
      <c r="K111" s="3"/>
      <c r="L111" s="33">
        <f>WORKDAY.INTL(B111,H111,1,Hoja2!$A$2:$A$275)</f>
        <v>0</v>
      </c>
      <c r="M111" s="3">
        <f ca="1">NETWORKDAYS.INTL(P111,L111,1,Hoja2!A128:A401)</f>
        <v>-32667</v>
      </c>
      <c r="N111" s="34" t="str">
        <f t="shared" ca="1" si="6"/>
        <v>atrasado</v>
      </c>
      <c r="O111" s="35">
        <f t="shared" ca="1" si="10"/>
        <v>32667</v>
      </c>
      <c r="P111" s="9">
        <f t="shared" ca="1" si="7"/>
        <v>45917</v>
      </c>
    </row>
    <row r="112" spans="2:16" x14ac:dyDescent="0.25">
      <c r="B112" s="37"/>
      <c r="C112" s="37"/>
      <c r="D112" s="31"/>
      <c r="E112" s="31"/>
      <c r="F112" s="31"/>
      <c r="G112" s="32"/>
      <c r="H112" s="31"/>
      <c r="I112" s="38"/>
      <c r="J112" s="32"/>
      <c r="K112" s="3"/>
      <c r="L112" s="33">
        <f>WORKDAY.INTL(B112,H112,1,Hoja2!$A$2:$A$275)</f>
        <v>0</v>
      </c>
      <c r="M112" s="3">
        <f ca="1">NETWORKDAYS.INTL(P112,L112,1,Hoja2!A129:A402)</f>
        <v>-32667</v>
      </c>
      <c r="N112" s="34" t="str">
        <f t="shared" ca="1" si="6"/>
        <v>atrasado</v>
      </c>
      <c r="O112" s="35">
        <f t="shared" ca="1" si="10"/>
        <v>32667</v>
      </c>
      <c r="P112" s="9">
        <f t="shared" ca="1" si="7"/>
        <v>45917</v>
      </c>
    </row>
    <row r="113" spans="2:16" x14ac:dyDescent="0.25">
      <c r="B113" s="37"/>
      <c r="C113" s="37"/>
      <c r="D113" s="31"/>
      <c r="E113" s="31"/>
      <c r="F113" s="31"/>
      <c r="G113" s="32"/>
      <c r="H113" s="31"/>
      <c r="I113" s="38"/>
      <c r="J113" s="32"/>
      <c r="K113" s="3"/>
      <c r="L113" s="33">
        <f>WORKDAY.INTL(B113,H113,1,Hoja2!$A$2:$A$275)</f>
        <v>0</v>
      </c>
      <c r="M113" s="3">
        <f ca="1">NETWORKDAYS.INTL(P113,L113,1,Hoja2!A130:A403)</f>
        <v>-32667</v>
      </c>
      <c r="N113" s="34" t="str">
        <f t="shared" ca="1" si="6"/>
        <v>atrasado</v>
      </c>
      <c r="O113" s="35">
        <f t="shared" ca="1" si="10"/>
        <v>32667</v>
      </c>
      <c r="P113" s="9">
        <f t="shared" ca="1" si="7"/>
        <v>45917</v>
      </c>
    </row>
    <row r="114" spans="2:16" x14ac:dyDescent="0.25">
      <c r="B114" s="37"/>
      <c r="C114" s="37"/>
      <c r="D114" s="31"/>
      <c r="E114" s="31"/>
      <c r="F114" s="31"/>
      <c r="G114" s="32"/>
      <c r="H114" s="31"/>
      <c r="I114" s="38"/>
      <c r="J114" s="32"/>
      <c r="K114" s="3"/>
      <c r="L114" s="33">
        <f>WORKDAY.INTL(B114,H114,1,Hoja2!$A$2:$A$275)</f>
        <v>0</v>
      </c>
      <c r="M114" s="3">
        <f ca="1">NETWORKDAYS.INTL(P114,L114,1,Hoja2!A131:A404)</f>
        <v>-32668</v>
      </c>
      <c r="N114" s="34" t="str">
        <f t="shared" ref="N114:N177" ca="1" si="11">IF(H114-O114=1,"vence hoy",IF(H114-O114&gt;1,"a tiempo","atrasado"))</f>
        <v>atrasado</v>
      </c>
      <c r="O114" s="35">
        <f t="shared" ca="1" si="10"/>
        <v>32668</v>
      </c>
      <c r="P114" s="9">
        <f t="shared" ref="P114:P177" ca="1" si="12">$M$7</f>
        <v>45917</v>
      </c>
    </row>
    <row r="115" spans="2:16" x14ac:dyDescent="0.25">
      <c r="B115" s="37"/>
      <c r="C115" s="37"/>
      <c r="D115" s="31"/>
      <c r="E115" s="31"/>
      <c r="F115" s="31"/>
      <c r="G115" s="32"/>
      <c r="H115" s="31"/>
      <c r="I115" s="38"/>
      <c r="J115" s="32"/>
      <c r="K115" s="3"/>
      <c r="L115" s="33">
        <f>WORKDAY.INTL(B115,H115,1,Hoja2!$A$2:$A$275)</f>
        <v>0</v>
      </c>
      <c r="M115" s="3">
        <f ca="1">NETWORKDAYS.INTL(P115,L115,1,Hoja2!A132:A405)</f>
        <v>-32669</v>
      </c>
      <c r="N115" s="34" t="str">
        <f t="shared" ca="1" si="11"/>
        <v>atrasado</v>
      </c>
      <c r="O115" s="35">
        <f t="shared" ca="1" si="10"/>
        <v>32669</v>
      </c>
      <c r="P115" s="9">
        <f t="shared" ca="1" si="12"/>
        <v>45917</v>
      </c>
    </row>
    <row r="116" spans="2:16" x14ac:dyDescent="0.25">
      <c r="B116" s="37"/>
      <c r="C116" s="37"/>
      <c r="D116" s="31"/>
      <c r="E116" s="31"/>
      <c r="F116" s="31"/>
      <c r="G116" s="32"/>
      <c r="H116" s="31"/>
      <c r="I116" s="38"/>
      <c r="J116" s="32"/>
      <c r="K116" s="3"/>
      <c r="L116" s="33">
        <f>WORKDAY.INTL(B116,H116,1,Hoja2!$A$2:$A$275)</f>
        <v>0</v>
      </c>
      <c r="M116" s="3">
        <f ca="1">NETWORKDAYS.INTL(P116,L116,1,Hoja2!A133:A406)</f>
        <v>-32670</v>
      </c>
      <c r="N116" s="34" t="str">
        <f t="shared" ca="1" si="11"/>
        <v>atrasado</v>
      </c>
      <c r="O116" s="35">
        <f t="shared" ca="1" si="10"/>
        <v>32670</v>
      </c>
      <c r="P116" s="9">
        <f t="shared" ca="1" si="12"/>
        <v>45917</v>
      </c>
    </row>
    <row r="117" spans="2:16" x14ac:dyDescent="0.25">
      <c r="B117" s="37"/>
      <c r="C117" s="37"/>
      <c r="D117" s="31"/>
      <c r="E117" s="31"/>
      <c r="F117" s="31"/>
      <c r="G117" s="32"/>
      <c r="H117" s="31"/>
      <c r="I117" s="38"/>
      <c r="J117" s="32"/>
      <c r="K117" s="3"/>
      <c r="L117" s="33">
        <f>WORKDAY.INTL(B117,H117,1,Hoja2!$A$2:$A$275)</f>
        <v>0</v>
      </c>
      <c r="M117" s="3">
        <f ca="1">NETWORKDAYS.INTL(P117,L117,1,Hoja2!A134:A407)</f>
        <v>-32671</v>
      </c>
      <c r="N117" s="34" t="str">
        <f t="shared" ca="1" si="11"/>
        <v>atrasado</v>
      </c>
      <c r="O117" s="35">
        <f t="shared" ca="1" si="10"/>
        <v>32671</v>
      </c>
      <c r="P117" s="9">
        <f t="shared" ca="1" si="12"/>
        <v>45917</v>
      </c>
    </row>
    <row r="118" spans="2:16" x14ac:dyDescent="0.25">
      <c r="B118" s="37"/>
      <c r="C118" s="37"/>
      <c r="D118" s="31"/>
      <c r="E118" s="31"/>
      <c r="F118" s="31"/>
      <c r="G118" s="32"/>
      <c r="H118" s="31"/>
      <c r="I118" s="38"/>
      <c r="J118" s="32"/>
      <c r="K118" s="3"/>
      <c r="L118" s="33">
        <f>WORKDAY.INTL(B118,H118,1,Hoja2!$A$2:$A$275)</f>
        <v>0</v>
      </c>
      <c r="M118" s="3">
        <f ca="1">NETWORKDAYS.INTL(P118,L118,1,Hoja2!A135:A408)</f>
        <v>-32672</v>
      </c>
      <c r="N118" s="34" t="str">
        <f t="shared" ca="1" si="11"/>
        <v>atrasado</v>
      </c>
      <c r="O118" s="35">
        <f t="shared" ca="1" si="10"/>
        <v>32672</v>
      </c>
      <c r="P118" s="9">
        <f t="shared" ca="1" si="12"/>
        <v>45917</v>
      </c>
    </row>
    <row r="119" spans="2:16" x14ac:dyDescent="0.25">
      <c r="B119" s="37"/>
      <c r="C119" s="37"/>
      <c r="D119" s="31"/>
      <c r="E119" s="31"/>
      <c r="F119" s="31"/>
      <c r="G119" s="32"/>
      <c r="H119" s="31"/>
      <c r="I119" s="38"/>
      <c r="J119" s="32"/>
      <c r="K119" s="3"/>
      <c r="L119" s="33">
        <f>WORKDAY.INTL(B119,H119,1,Hoja2!$A$2:$A$275)</f>
        <v>0</v>
      </c>
      <c r="M119" s="3">
        <f ca="1">NETWORKDAYS.INTL(P119,L119,1,Hoja2!A136:A409)</f>
        <v>-32672</v>
      </c>
      <c r="N119" s="34" t="str">
        <f t="shared" ca="1" si="11"/>
        <v>atrasado</v>
      </c>
      <c r="O119" s="35">
        <f t="shared" ca="1" si="10"/>
        <v>32672</v>
      </c>
      <c r="P119" s="9">
        <f t="shared" ca="1" si="12"/>
        <v>45917</v>
      </c>
    </row>
    <row r="120" spans="2:16" x14ac:dyDescent="0.25">
      <c r="B120" s="37"/>
      <c r="C120" s="37"/>
      <c r="D120" s="31"/>
      <c r="E120" s="31"/>
      <c r="F120" s="31"/>
      <c r="G120" s="32"/>
      <c r="H120" s="31"/>
      <c r="I120" s="38"/>
      <c r="J120" s="32"/>
      <c r="K120" s="3"/>
      <c r="L120" s="33">
        <f>WORKDAY.INTL(B120,H120,1,Hoja2!$A$2:$A$275)</f>
        <v>0</v>
      </c>
      <c r="M120" s="3">
        <f ca="1">NETWORKDAYS.INTL(P120,L120,1,Hoja2!A137:A410)</f>
        <v>-32672</v>
      </c>
      <c r="N120" s="34" t="str">
        <f t="shared" ca="1" si="11"/>
        <v>atrasado</v>
      </c>
      <c r="O120" s="35">
        <f t="shared" ca="1" si="10"/>
        <v>32672</v>
      </c>
      <c r="P120" s="9">
        <f t="shared" ca="1" si="12"/>
        <v>45917</v>
      </c>
    </row>
    <row r="121" spans="2:16" x14ac:dyDescent="0.25">
      <c r="B121" s="37"/>
      <c r="C121" s="37"/>
      <c r="D121" s="31"/>
      <c r="E121" s="31"/>
      <c r="F121" s="31"/>
      <c r="G121" s="32"/>
      <c r="H121" s="31"/>
      <c r="I121" s="38"/>
      <c r="J121" s="32"/>
      <c r="K121" s="3"/>
      <c r="L121" s="33">
        <f>WORKDAY.INTL(B121,H121,1,Hoja2!$A$2:$A$275)</f>
        <v>0</v>
      </c>
      <c r="M121" s="3">
        <f ca="1">NETWORKDAYS.INTL(P121,L121,1,Hoja2!A138:A411)</f>
        <v>-32673</v>
      </c>
      <c r="N121" s="34" t="str">
        <f t="shared" ca="1" si="11"/>
        <v>atrasado</v>
      </c>
      <c r="O121" s="35">
        <f t="shared" ca="1" si="10"/>
        <v>32673</v>
      </c>
      <c r="P121" s="9">
        <f t="shared" ca="1" si="12"/>
        <v>45917</v>
      </c>
    </row>
    <row r="122" spans="2:16" x14ac:dyDescent="0.25">
      <c r="B122" s="37"/>
      <c r="C122" s="37"/>
      <c r="D122" s="31"/>
      <c r="E122" s="31"/>
      <c r="F122" s="31"/>
      <c r="G122" s="32"/>
      <c r="H122" s="31"/>
      <c r="I122" s="38"/>
      <c r="J122" s="32"/>
      <c r="K122" s="3"/>
      <c r="L122" s="33">
        <f>WORKDAY.INTL(B122,H122,1,Hoja2!$A$2:$A$275)</f>
        <v>0</v>
      </c>
      <c r="M122" s="3">
        <f ca="1">NETWORKDAYS.INTL(P122,L122,1,Hoja2!A139:A412)</f>
        <v>-32674</v>
      </c>
      <c r="N122" s="34" t="str">
        <f t="shared" ca="1" si="11"/>
        <v>atrasado</v>
      </c>
      <c r="O122" s="35">
        <f t="shared" ca="1" si="10"/>
        <v>32674</v>
      </c>
      <c r="P122" s="9">
        <f t="shared" ca="1" si="12"/>
        <v>45917</v>
      </c>
    </row>
    <row r="123" spans="2:16" x14ac:dyDescent="0.25">
      <c r="B123" s="37"/>
      <c r="C123" s="37"/>
      <c r="D123" s="31"/>
      <c r="E123" s="31"/>
      <c r="F123" s="31"/>
      <c r="G123" s="32"/>
      <c r="H123" s="31"/>
      <c r="I123" s="38"/>
      <c r="J123" s="32"/>
      <c r="K123" s="3"/>
      <c r="L123" s="33">
        <f>WORKDAY.INTL(B123,H123,1,Hoja2!$A$2:$A$275)</f>
        <v>0</v>
      </c>
      <c r="M123" s="3">
        <f ca="1">NETWORKDAYS.INTL(P123,L123,1,Hoja2!A140:A413)</f>
        <v>-32675</v>
      </c>
      <c r="N123" s="34" t="str">
        <f t="shared" ca="1" si="11"/>
        <v>atrasado</v>
      </c>
      <c r="O123" s="35">
        <f t="shared" ca="1" si="10"/>
        <v>32675</v>
      </c>
      <c r="P123" s="9">
        <f t="shared" ca="1" si="12"/>
        <v>45917</v>
      </c>
    </row>
    <row r="124" spans="2:16" x14ac:dyDescent="0.25">
      <c r="B124" s="37"/>
      <c r="C124" s="37"/>
      <c r="D124" s="31"/>
      <c r="E124" s="31"/>
      <c r="F124" s="31"/>
      <c r="G124" s="32"/>
      <c r="H124" s="31"/>
      <c r="I124" s="38"/>
      <c r="J124" s="32"/>
      <c r="K124" s="3"/>
      <c r="L124" s="33">
        <f>WORKDAY.INTL(B124,H124,1,Hoja2!$A$2:$A$275)</f>
        <v>0</v>
      </c>
      <c r="M124" s="3">
        <f ca="1">NETWORKDAYS.INTL(P124,L124,1,Hoja2!A141:A414)</f>
        <v>-32676</v>
      </c>
      <c r="N124" s="34" t="str">
        <f t="shared" ca="1" si="11"/>
        <v>atrasado</v>
      </c>
      <c r="O124" s="35">
        <f t="shared" ca="1" si="10"/>
        <v>32676</v>
      </c>
      <c r="P124" s="9">
        <f t="shared" ca="1" si="12"/>
        <v>45917</v>
      </c>
    </row>
    <row r="125" spans="2:16" x14ac:dyDescent="0.25">
      <c r="B125" s="37"/>
      <c r="C125" s="37"/>
      <c r="D125" s="31"/>
      <c r="E125" s="31"/>
      <c r="F125" s="31"/>
      <c r="G125" s="32"/>
      <c r="H125" s="31"/>
      <c r="I125" s="38"/>
      <c r="J125" s="32"/>
      <c r="K125" s="3"/>
      <c r="L125" s="33">
        <f>WORKDAY.INTL(B125,H125,1,Hoja2!$A$2:$A$275)</f>
        <v>0</v>
      </c>
      <c r="M125" s="3">
        <f ca="1">NETWORKDAYS.INTL(P125,L125,1,Hoja2!A142:A415)</f>
        <v>-32677</v>
      </c>
      <c r="N125" s="34" t="str">
        <f t="shared" ca="1" si="11"/>
        <v>atrasado</v>
      </c>
      <c r="O125" s="35">
        <f t="shared" ca="1" si="10"/>
        <v>32677</v>
      </c>
      <c r="P125" s="9">
        <f t="shared" ca="1" si="12"/>
        <v>45917</v>
      </c>
    </row>
    <row r="126" spans="2:16" x14ac:dyDescent="0.25">
      <c r="B126" s="37"/>
      <c r="C126" s="37"/>
      <c r="D126" s="31"/>
      <c r="E126" s="31"/>
      <c r="F126" s="31"/>
      <c r="G126" s="32"/>
      <c r="H126" s="31"/>
      <c r="I126" s="38"/>
      <c r="J126" s="32"/>
      <c r="K126" s="3"/>
      <c r="L126" s="33">
        <f>WORKDAY.INTL(B126,H126,1,Hoja2!$A$2:$A$275)</f>
        <v>0</v>
      </c>
      <c r="M126" s="3">
        <f ca="1">NETWORKDAYS.INTL(P126,L126,1,Hoja2!A143:A416)</f>
        <v>-32677</v>
      </c>
      <c r="N126" s="34" t="str">
        <f t="shared" ca="1" si="11"/>
        <v>atrasado</v>
      </c>
      <c r="O126" s="35">
        <f t="shared" ca="1" si="10"/>
        <v>32677</v>
      </c>
      <c r="P126" s="9">
        <f t="shared" ca="1" si="12"/>
        <v>45917</v>
      </c>
    </row>
    <row r="127" spans="2:16" x14ac:dyDescent="0.25">
      <c r="B127" s="37"/>
      <c r="C127" s="37"/>
      <c r="D127" s="31"/>
      <c r="E127" s="31"/>
      <c r="F127" s="31"/>
      <c r="G127" s="32"/>
      <c r="H127" s="31"/>
      <c r="I127" s="38"/>
      <c r="J127" s="32"/>
      <c r="K127" s="3"/>
      <c r="L127" s="33">
        <f>WORKDAY.INTL(B127,H127,1,Hoja2!$A$2:$A$275)</f>
        <v>0</v>
      </c>
      <c r="M127" s="3">
        <f ca="1">NETWORKDAYS.INTL(P127,L127,1,Hoja2!A144:A417)</f>
        <v>-32677</v>
      </c>
      <c r="N127" s="34" t="str">
        <f t="shared" ca="1" si="11"/>
        <v>atrasado</v>
      </c>
      <c r="O127" s="35">
        <f t="shared" ca="1" si="10"/>
        <v>32677</v>
      </c>
      <c r="P127" s="9">
        <f t="shared" ca="1" si="12"/>
        <v>45917</v>
      </c>
    </row>
    <row r="128" spans="2:16" x14ac:dyDescent="0.25">
      <c r="B128" s="37"/>
      <c r="C128" s="37"/>
      <c r="D128" s="31"/>
      <c r="E128" s="31"/>
      <c r="F128" s="31"/>
      <c r="G128" s="32"/>
      <c r="H128" s="31"/>
      <c r="I128" s="38"/>
      <c r="J128" s="32"/>
      <c r="K128" s="3"/>
      <c r="L128" s="33">
        <f>WORKDAY.INTL(B128,H128,1,Hoja2!$A$2:$A$275)</f>
        <v>0</v>
      </c>
      <c r="M128" s="3">
        <f ca="1">NETWORKDAYS.INTL(P128,L128,1,Hoja2!A145:A418)</f>
        <v>-32678</v>
      </c>
      <c r="N128" s="34" t="str">
        <f t="shared" ca="1" si="11"/>
        <v>atrasado</v>
      </c>
      <c r="O128" s="35">
        <f t="shared" ca="1" si="10"/>
        <v>32678</v>
      </c>
      <c r="P128" s="9">
        <f t="shared" ca="1" si="12"/>
        <v>45917</v>
      </c>
    </row>
    <row r="129" spans="2:16" x14ac:dyDescent="0.25">
      <c r="B129" s="37"/>
      <c r="C129" s="37"/>
      <c r="D129" s="31"/>
      <c r="E129" s="31"/>
      <c r="F129" s="31"/>
      <c r="G129" s="32"/>
      <c r="H129" s="31"/>
      <c r="I129" s="38"/>
      <c r="J129" s="32"/>
      <c r="K129" s="3"/>
      <c r="L129" s="33">
        <f>WORKDAY.INTL(B129,H129,1,Hoja2!$A$2:$A$275)</f>
        <v>0</v>
      </c>
      <c r="M129" s="3">
        <f ca="1">NETWORKDAYS.INTL(P129,L129,1,Hoja2!A146:A419)</f>
        <v>-32679</v>
      </c>
      <c r="N129" s="34" t="str">
        <f t="shared" ca="1" si="11"/>
        <v>atrasado</v>
      </c>
      <c r="O129" s="35">
        <f t="shared" ca="1" si="10"/>
        <v>32679</v>
      </c>
      <c r="P129" s="9">
        <f t="shared" ca="1" si="12"/>
        <v>45917</v>
      </c>
    </row>
    <row r="130" spans="2:16" x14ac:dyDescent="0.25">
      <c r="B130" s="37"/>
      <c r="C130" s="37"/>
      <c r="D130" s="31"/>
      <c r="E130" s="31"/>
      <c r="F130" s="31"/>
      <c r="G130" s="32"/>
      <c r="H130" s="31"/>
      <c r="I130" s="38"/>
      <c r="J130" s="32"/>
      <c r="K130" s="3"/>
      <c r="L130" s="33">
        <f>WORKDAY.INTL(B130,H130,1,Hoja2!$A$2:$A$275)</f>
        <v>0</v>
      </c>
      <c r="M130" s="3">
        <f ca="1">NETWORKDAYS.INTL(P130,L130,1,Hoja2!A147:A420)</f>
        <v>-32680</v>
      </c>
      <c r="N130" s="34" t="str">
        <f t="shared" ca="1" si="11"/>
        <v>atrasado</v>
      </c>
      <c r="O130" s="35">
        <f t="shared" ca="1" si="10"/>
        <v>32680</v>
      </c>
      <c r="P130" s="9">
        <f t="shared" ca="1" si="12"/>
        <v>45917</v>
      </c>
    </row>
    <row r="131" spans="2:16" x14ac:dyDescent="0.25">
      <c r="B131" s="37"/>
      <c r="C131" s="37"/>
      <c r="D131" s="31"/>
      <c r="E131" s="31"/>
      <c r="F131" s="31"/>
      <c r="G131" s="32"/>
      <c r="H131" s="31"/>
      <c r="I131" s="38"/>
      <c r="J131" s="32"/>
      <c r="K131" s="3"/>
      <c r="L131" s="33">
        <f>WORKDAY.INTL(B131,H131,1,Hoja2!$A$2:$A$275)</f>
        <v>0</v>
      </c>
      <c r="M131" s="3">
        <f ca="1">NETWORKDAYS.INTL(P131,L131,1,Hoja2!A148:A421)</f>
        <v>-32681</v>
      </c>
      <c r="N131" s="34" t="str">
        <f t="shared" ca="1" si="11"/>
        <v>atrasado</v>
      </c>
      <c r="O131" s="35">
        <f t="shared" ca="1" si="10"/>
        <v>32681</v>
      </c>
      <c r="P131" s="9">
        <f t="shared" ca="1" si="12"/>
        <v>45917</v>
      </c>
    </row>
    <row r="132" spans="2:16" x14ac:dyDescent="0.25">
      <c r="B132" s="37"/>
      <c r="C132" s="37"/>
      <c r="D132" s="31"/>
      <c r="E132" s="31"/>
      <c r="F132" s="31"/>
      <c r="G132" s="32"/>
      <c r="H132" s="31"/>
      <c r="I132" s="38"/>
      <c r="J132" s="32"/>
      <c r="K132" s="3"/>
      <c r="L132" s="33">
        <f>WORKDAY.INTL(B132,H132,1,Hoja2!$A$2:$A$275)</f>
        <v>0</v>
      </c>
      <c r="M132" s="3">
        <f ca="1">NETWORKDAYS.INTL(P132,L132,1,Hoja2!A149:A422)</f>
        <v>-32682</v>
      </c>
      <c r="N132" s="34" t="str">
        <f t="shared" ca="1" si="11"/>
        <v>atrasado</v>
      </c>
      <c r="O132" s="35">
        <f t="shared" ca="1" si="10"/>
        <v>32682</v>
      </c>
      <c r="P132" s="9">
        <f t="shared" ca="1" si="12"/>
        <v>45917</v>
      </c>
    </row>
    <row r="133" spans="2:16" x14ac:dyDescent="0.25">
      <c r="B133" s="37"/>
      <c r="C133" s="37"/>
      <c r="D133" s="31"/>
      <c r="E133" s="31"/>
      <c r="F133" s="31"/>
      <c r="G133" s="32"/>
      <c r="H133" s="31"/>
      <c r="I133" s="38"/>
      <c r="J133" s="32"/>
      <c r="K133" s="3"/>
      <c r="L133" s="33">
        <f>WORKDAY.INTL(B133,H133,1,Hoja2!$A$2:$A$275)</f>
        <v>0</v>
      </c>
      <c r="M133" s="3">
        <f ca="1">NETWORKDAYS.INTL(P133,L133,1,Hoja2!A150:A423)</f>
        <v>-32683</v>
      </c>
      <c r="N133" s="34" t="str">
        <f t="shared" ca="1" si="11"/>
        <v>atrasado</v>
      </c>
      <c r="O133" s="35">
        <f t="shared" ca="1" si="10"/>
        <v>32683</v>
      </c>
      <c r="P133" s="9">
        <f t="shared" ca="1" si="12"/>
        <v>45917</v>
      </c>
    </row>
    <row r="134" spans="2:16" x14ac:dyDescent="0.25">
      <c r="B134" s="37"/>
      <c r="C134" s="37"/>
      <c r="D134" s="31"/>
      <c r="E134" s="31"/>
      <c r="F134" s="31"/>
      <c r="G134" s="32"/>
      <c r="H134" s="31"/>
      <c r="I134" s="38"/>
      <c r="J134" s="32"/>
      <c r="K134" s="3"/>
      <c r="L134" s="33">
        <f>WORKDAY.INTL(B134,H134,1,Hoja2!$A$2:$A$275)</f>
        <v>0</v>
      </c>
      <c r="M134" s="3">
        <f ca="1">NETWORKDAYS.INTL(P134,L134,1,Hoja2!A151:A424)</f>
        <v>-32684</v>
      </c>
      <c r="N134" s="34" t="str">
        <f t="shared" ca="1" si="11"/>
        <v>atrasado</v>
      </c>
      <c r="O134" s="35">
        <f t="shared" ca="1" si="10"/>
        <v>32684</v>
      </c>
      <c r="P134" s="9">
        <f t="shared" ca="1" si="12"/>
        <v>45917</v>
      </c>
    </row>
    <row r="135" spans="2:16" x14ac:dyDescent="0.25">
      <c r="B135" s="37"/>
      <c r="C135" s="37"/>
      <c r="D135" s="31"/>
      <c r="E135" s="31"/>
      <c r="F135" s="31"/>
      <c r="G135" s="32"/>
      <c r="H135" s="31"/>
      <c r="I135" s="38"/>
      <c r="J135" s="32"/>
      <c r="K135" s="3"/>
      <c r="L135" s="33">
        <f>WORKDAY.INTL(B135,H135,1,Hoja2!$A$2:$A$275)</f>
        <v>0</v>
      </c>
      <c r="M135" s="3">
        <f ca="1">NETWORKDAYS.INTL(P135,L135,1,Hoja2!A152:A425)</f>
        <v>-32685</v>
      </c>
      <c r="N135" s="34" t="str">
        <f t="shared" ca="1" si="11"/>
        <v>atrasado</v>
      </c>
      <c r="O135" s="35">
        <f t="shared" ca="1" si="10"/>
        <v>32685</v>
      </c>
      <c r="P135" s="9">
        <f t="shared" ca="1" si="12"/>
        <v>45917</v>
      </c>
    </row>
    <row r="136" spans="2:16" x14ac:dyDescent="0.25">
      <c r="B136" s="37"/>
      <c r="C136" s="37"/>
      <c r="D136" s="31"/>
      <c r="E136" s="31"/>
      <c r="F136" s="31"/>
      <c r="G136" s="32"/>
      <c r="H136" s="31"/>
      <c r="I136" s="38"/>
      <c r="J136" s="32"/>
      <c r="K136" s="3"/>
      <c r="L136" s="33">
        <f>WORKDAY.INTL(B136,H136,1,Hoja2!$A$2:$A$275)</f>
        <v>0</v>
      </c>
      <c r="M136" s="3">
        <f ca="1">NETWORKDAYS.INTL(P136,L136,1,Hoja2!A153:A426)</f>
        <v>-32686</v>
      </c>
      <c r="N136" s="34" t="str">
        <f t="shared" ca="1" si="11"/>
        <v>atrasado</v>
      </c>
      <c r="O136" s="35">
        <f t="shared" ca="1" si="10"/>
        <v>32686</v>
      </c>
      <c r="P136" s="9">
        <f t="shared" ca="1" si="12"/>
        <v>45917</v>
      </c>
    </row>
    <row r="137" spans="2:16" x14ac:dyDescent="0.25">
      <c r="B137" s="37"/>
      <c r="C137" s="37"/>
      <c r="D137" s="31"/>
      <c r="E137" s="31"/>
      <c r="F137" s="31"/>
      <c r="G137" s="32"/>
      <c r="H137" s="31"/>
      <c r="I137" s="37"/>
      <c r="J137" s="32"/>
      <c r="K137" s="3"/>
      <c r="L137" s="33">
        <f>WORKDAY.INTL(B137,H137,1,Hoja2!$A$2:$A$275)</f>
        <v>0</v>
      </c>
      <c r="M137" s="3">
        <f ca="1">NETWORKDAYS.INTL(P137,L137,1,Hoja2!A154:A427)</f>
        <v>-32687</v>
      </c>
      <c r="N137" s="34" t="str">
        <f t="shared" ca="1" si="11"/>
        <v>atrasado</v>
      </c>
      <c r="O137" s="35">
        <f t="shared" ca="1" si="10"/>
        <v>32687</v>
      </c>
      <c r="P137" s="9">
        <f t="shared" ca="1" si="12"/>
        <v>45917</v>
      </c>
    </row>
    <row r="138" spans="2:16" x14ac:dyDescent="0.25">
      <c r="B138" s="37"/>
      <c r="C138" s="37"/>
      <c r="D138" s="31"/>
      <c r="E138" s="31"/>
      <c r="F138" s="31"/>
      <c r="G138" s="32"/>
      <c r="H138" s="31"/>
      <c r="I138" s="37"/>
      <c r="J138" s="32"/>
      <c r="K138" s="3"/>
      <c r="L138" s="33">
        <f>WORKDAY.INTL(B138,H138,1,Hoja2!$A$2:$A$275)</f>
        <v>0</v>
      </c>
      <c r="M138" s="3">
        <f ca="1">NETWORKDAYS.INTL(P138,L138,1,Hoja2!A155:A428)</f>
        <v>-32688</v>
      </c>
      <c r="N138" s="34" t="str">
        <f t="shared" ca="1" si="11"/>
        <v>atrasado</v>
      </c>
      <c r="O138" s="35">
        <f t="shared" ca="1" si="10"/>
        <v>32688</v>
      </c>
      <c r="P138" s="9">
        <f t="shared" ca="1" si="12"/>
        <v>45917</v>
      </c>
    </row>
    <row r="139" spans="2:16" x14ac:dyDescent="0.25">
      <c r="B139" s="37"/>
      <c r="C139" s="37"/>
      <c r="D139" s="31"/>
      <c r="E139" s="31"/>
      <c r="F139" s="31"/>
      <c r="G139" s="32"/>
      <c r="H139" s="31"/>
      <c r="I139" s="37"/>
      <c r="J139" s="32"/>
      <c r="K139" s="3"/>
      <c r="L139" s="33">
        <f>WORKDAY.INTL(B139,H139,1,Hoja2!$A$2:$A$275)</f>
        <v>0</v>
      </c>
      <c r="M139" s="3">
        <f ca="1">NETWORKDAYS.INTL(P139,L139,1,Hoja2!A156:A429)</f>
        <v>-32689</v>
      </c>
      <c r="N139" s="34" t="str">
        <f t="shared" ca="1" si="11"/>
        <v>atrasado</v>
      </c>
      <c r="O139" s="35">
        <f t="shared" ca="1" si="10"/>
        <v>32689</v>
      </c>
      <c r="P139" s="9">
        <f t="shared" ca="1" si="12"/>
        <v>45917</v>
      </c>
    </row>
    <row r="140" spans="2:16" x14ac:dyDescent="0.25">
      <c r="B140" s="37"/>
      <c r="C140" s="37"/>
      <c r="D140" s="31"/>
      <c r="E140" s="31"/>
      <c r="F140" s="31"/>
      <c r="G140" s="32"/>
      <c r="H140" s="31"/>
      <c r="I140" s="37"/>
      <c r="J140" s="32"/>
      <c r="K140" s="3"/>
      <c r="L140" s="33">
        <f>WORKDAY.INTL(B140,H140,1,Hoja2!$A$2:$A$275)</f>
        <v>0</v>
      </c>
      <c r="M140" s="3">
        <f ca="1">NETWORKDAYS.INTL(P140,L140,1,Hoja2!A157:A430)</f>
        <v>-32690</v>
      </c>
      <c r="N140" s="34" t="str">
        <f t="shared" ca="1" si="11"/>
        <v>atrasado</v>
      </c>
      <c r="O140" s="35">
        <f t="shared" ca="1" si="10"/>
        <v>32690</v>
      </c>
      <c r="P140" s="9">
        <f t="shared" ca="1" si="12"/>
        <v>45917</v>
      </c>
    </row>
    <row r="141" spans="2:16" x14ac:dyDescent="0.25">
      <c r="B141" s="37"/>
      <c r="C141" s="37"/>
      <c r="D141" s="31"/>
      <c r="E141" s="31"/>
      <c r="F141" s="31"/>
      <c r="G141" s="32"/>
      <c r="H141" s="31"/>
      <c r="I141" s="37"/>
      <c r="J141" s="32"/>
      <c r="K141" s="3"/>
      <c r="L141" s="33">
        <f>WORKDAY.INTL(B141,H141,1,Hoja2!$A$2:$A$275)</f>
        <v>0</v>
      </c>
      <c r="M141" s="3">
        <f ca="1">NETWORKDAYS.INTL(P141,L141,1,Hoja2!A158:A431)</f>
        <v>-32691</v>
      </c>
      <c r="N141" s="34" t="str">
        <f t="shared" ca="1" si="11"/>
        <v>atrasado</v>
      </c>
      <c r="O141" s="35">
        <f t="shared" ca="1" si="10"/>
        <v>32691</v>
      </c>
      <c r="P141" s="9">
        <f t="shared" ca="1" si="12"/>
        <v>45917</v>
      </c>
    </row>
    <row r="142" spans="2:16" x14ac:dyDescent="0.25">
      <c r="B142" s="37"/>
      <c r="C142" s="37"/>
      <c r="D142" s="31"/>
      <c r="E142" s="31"/>
      <c r="F142" s="31"/>
      <c r="G142" s="32"/>
      <c r="H142" s="31"/>
      <c r="I142" s="37"/>
      <c r="J142" s="32"/>
      <c r="K142" s="3"/>
      <c r="L142" s="33">
        <f>WORKDAY.INTL(B142,H142,1,Hoja2!$A$2:$A$275)</f>
        <v>0</v>
      </c>
      <c r="M142" s="3">
        <f ca="1">NETWORKDAYS.INTL(P142,L142,1,Hoja2!A159:A432)</f>
        <v>-32691</v>
      </c>
      <c r="N142" s="34" t="str">
        <f t="shared" ca="1" si="11"/>
        <v>atrasado</v>
      </c>
      <c r="O142" s="35">
        <f t="shared" ca="1" si="10"/>
        <v>32691</v>
      </c>
      <c r="P142" s="9">
        <f t="shared" ca="1" si="12"/>
        <v>45917</v>
      </c>
    </row>
    <row r="143" spans="2:16" x14ac:dyDescent="0.25">
      <c r="B143" s="37"/>
      <c r="C143" s="37"/>
      <c r="D143" s="31"/>
      <c r="E143" s="31"/>
      <c r="F143" s="31"/>
      <c r="G143" s="32"/>
      <c r="H143" s="31"/>
      <c r="I143" s="37"/>
      <c r="J143" s="32"/>
      <c r="K143" s="3"/>
      <c r="L143" s="33">
        <f>WORKDAY.INTL(B143,H143,1,Hoja2!$A$2:$A$275)</f>
        <v>0</v>
      </c>
      <c r="M143" s="3">
        <f ca="1">NETWORKDAYS.INTL(P143,L143,1,Hoja2!A160:A433)</f>
        <v>-32691</v>
      </c>
      <c r="N143" s="34" t="str">
        <f t="shared" ca="1" si="11"/>
        <v>atrasado</v>
      </c>
      <c r="O143" s="35">
        <f t="shared" ca="1" si="10"/>
        <v>32691</v>
      </c>
      <c r="P143" s="9">
        <f t="shared" ca="1" si="12"/>
        <v>45917</v>
      </c>
    </row>
    <row r="144" spans="2:16" x14ac:dyDescent="0.25">
      <c r="B144" s="37"/>
      <c r="C144" s="37"/>
      <c r="D144" s="31"/>
      <c r="E144" s="31"/>
      <c r="F144" s="31"/>
      <c r="G144" s="32"/>
      <c r="H144" s="31"/>
      <c r="I144" s="37"/>
      <c r="J144" s="32"/>
      <c r="K144" s="3"/>
      <c r="L144" s="33">
        <f>WORKDAY.INTL(B144,H144,1,Hoja2!$A$2:$A$275)</f>
        <v>0</v>
      </c>
      <c r="M144" s="3">
        <f ca="1">NETWORKDAYS.INTL(P144,L144,1,Hoja2!A161:A434)</f>
        <v>-32692</v>
      </c>
      <c r="N144" s="34" t="str">
        <f t="shared" ca="1" si="11"/>
        <v>atrasado</v>
      </c>
      <c r="O144" s="35">
        <f t="shared" ca="1" si="10"/>
        <v>32692</v>
      </c>
      <c r="P144" s="9">
        <f t="shared" ca="1" si="12"/>
        <v>45917</v>
      </c>
    </row>
    <row r="145" spans="2:16" x14ac:dyDescent="0.25">
      <c r="B145" s="37"/>
      <c r="C145" s="37"/>
      <c r="D145" s="31"/>
      <c r="E145" s="31"/>
      <c r="F145" s="31"/>
      <c r="G145" s="32"/>
      <c r="H145" s="31"/>
      <c r="I145" s="37"/>
      <c r="J145" s="32"/>
      <c r="K145" s="3"/>
      <c r="L145" s="33">
        <f>WORKDAY.INTL(B145,H145,1,Hoja2!$A$2:$A$275)</f>
        <v>0</v>
      </c>
      <c r="M145" s="3">
        <f ca="1">NETWORKDAYS.INTL(P145,L145,1,Hoja2!A162:A435)</f>
        <v>-32693</v>
      </c>
      <c r="N145" s="34" t="str">
        <f t="shared" ca="1" si="11"/>
        <v>atrasado</v>
      </c>
      <c r="O145" s="35">
        <f t="shared" ca="1" si="10"/>
        <v>32693</v>
      </c>
      <c r="P145" s="9">
        <f t="shared" ca="1" si="12"/>
        <v>45917</v>
      </c>
    </row>
    <row r="146" spans="2:16" x14ac:dyDescent="0.25">
      <c r="B146" s="37"/>
      <c r="C146" s="37"/>
      <c r="D146" s="31"/>
      <c r="E146" s="31"/>
      <c r="F146" s="31"/>
      <c r="G146" s="32"/>
      <c r="H146" s="31"/>
      <c r="I146" s="37"/>
      <c r="J146" s="32"/>
      <c r="K146" s="3"/>
      <c r="L146" s="33">
        <f>WORKDAY.INTL(B146,H146,1,Hoja2!$A$2:$A$275)</f>
        <v>0</v>
      </c>
      <c r="M146" s="3">
        <f ca="1">NETWORKDAYS.INTL(P146,L146,1,Hoja2!A163:A436)</f>
        <v>-32694</v>
      </c>
      <c r="N146" s="34" t="str">
        <f t="shared" ca="1" si="11"/>
        <v>atrasado</v>
      </c>
      <c r="O146" s="35">
        <f t="shared" ca="1" si="10"/>
        <v>32694</v>
      </c>
      <c r="P146" s="9">
        <f t="shared" ca="1" si="12"/>
        <v>45917</v>
      </c>
    </row>
    <row r="147" spans="2:16" x14ac:dyDescent="0.25">
      <c r="B147" s="37"/>
      <c r="C147" s="37"/>
      <c r="D147" s="31"/>
      <c r="E147" s="31"/>
      <c r="F147" s="31"/>
      <c r="G147" s="32"/>
      <c r="H147" s="31"/>
      <c r="I147" s="37"/>
      <c r="J147" s="32"/>
      <c r="K147" s="3"/>
      <c r="L147" s="33">
        <f>WORKDAY.INTL(B147,H147,1,Hoja2!$A$2:$A$275)</f>
        <v>0</v>
      </c>
      <c r="M147" s="3">
        <f ca="1">NETWORKDAYS.INTL(P147,L147,1,Hoja2!A164:A437)</f>
        <v>-32695</v>
      </c>
      <c r="N147" s="34" t="str">
        <f t="shared" ca="1" si="11"/>
        <v>atrasado</v>
      </c>
      <c r="O147" s="35">
        <f t="shared" ca="1" si="10"/>
        <v>32695</v>
      </c>
      <c r="P147" s="9">
        <f t="shared" ca="1" si="12"/>
        <v>45917</v>
      </c>
    </row>
    <row r="148" spans="2:16" x14ac:dyDescent="0.25">
      <c r="B148" s="37"/>
      <c r="C148" s="37"/>
      <c r="D148" s="31"/>
      <c r="E148" s="31"/>
      <c r="F148" s="31"/>
      <c r="G148" s="32"/>
      <c r="H148" s="31"/>
      <c r="I148" s="37"/>
      <c r="J148" s="32"/>
      <c r="K148" s="3"/>
      <c r="L148" s="33">
        <f>WORKDAY.INTL(B148,H148,1,Hoja2!$A$2:$A$275)</f>
        <v>0</v>
      </c>
      <c r="M148" s="3">
        <f ca="1">NETWORKDAYS.INTL(P148,L148,1,Hoja2!A165:A438)</f>
        <v>-32696</v>
      </c>
      <c r="N148" s="34" t="str">
        <f t="shared" ca="1" si="11"/>
        <v>atrasado</v>
      </c>
      <c r="O148" s="35">
        <f t="shared" ca="1" si="10"/>
        <v>32696</v>
      </c>
      <c r="P148" s="9">
        <f t="shared" ca="1" si="12"/>
        <v>45917</v>
      </c>
    </row>
    <row r="149" spans="2:16" x14ac:dyDescent="0.25">
      <c r="B149" s="37"/>
      <c r="C149" s="37"/>
      <c r="D149" s="31"/>
      <c r="E149" s="31"/>
      <c r="F149" s="31"/>
      <c r="G149" s="32"/>
      <c r="H149" s="31"/>
      <c r="I149" s="37"/>
      <c r="J149" s="32"/>
      <c r="K149" s="3"/>
      <c r="L149" s="33">
        <f>WORKDAY.INTL(B149,H149,1,Hoja2!$A$2:$A$275)</f>
        <v>0</v>
      </c>
      <c r="M149" s="3">
        <f ca="1">NETWORKDAYS.INTL(P149,L149,1,Hoja2!A166:A439)</f>
        <v>-32696</v>
      </c>
      <c r="N149" s="34" t="str">
        <f t="shared" ca="1" si="11"/>
        <v>atrasado</v>
      </c>
      <c r="O149" s="35">
        <f t="shared" ca="1" si="10"/>
        <v>32696</v>
      </c>
      <c r="P149" s="9">
        <f t="shared" ca="1" si="12"/>
        <v>45917</v>
      </c>
    </row>
    <row r="150" spans="2:16" x14ac:dyDescent="0.25">
      <c r="B150" s="37"/>
      <c r="C150" s="37"/>
      <c r="D150" s="40"/>
      <c r="E150" s="40"/>
      <c r="F150" s="40"/>
      <c r="G150" s="32"/>
      <c r="H150" s="31"/>
      <c r="I150" s="37"/>
      <c r="J150" s="32"/>
      <c r="K150" s="3"/>
      <c r="L150" s="33">
        <f>WORKDAY.INTL(B150,H150,1,Hoja2!$A$2:$A$275)</f>
        <v>0</v>
      </c>
      <c r="M150" s="3">
        <f ca="1">NETWORKDAYS.INTL(P150,L150,1,Hoja2!A167:A440)</f>
        <v>-32696</v>
      </c>
      <c r="N150" s="34" t="str">
        <f t="shared" ca="1" si="11"/>
        <v>atrasado</v>
      </c>
      <c r="O150" s="35">
        <f t="shared" ca="1" si="10"/>
        <v>32696</v>
      </c>
      <c r="P150" s="9">
        <f t="shared" ca="1" si="12"/>
        <v>45917</v>
      </c>
    </row>
    <row r="151" spans="2:16" x14ac:dyDescent="0.25">
      <c r="B151" s="37"/>
      <c r="C151" s="37"/>
      <c r="D151" s="40"/>
      <c r="E151" s="40"/>
      <c r="F151" s="40"/>
      <c r="G151" s="32"/>
      <c r="H151" s="31"/>
      <c r="I151" s="37"/>
      <c r="J151" s="32"/>
      <c r="K151" s="3"/>
      <c r="L151" s="33">
        <f>WORKDAY.INTL(B151,H151,1,Hoja2!$A$2:$A$275)</f>
        <v>0</v>
      </c>
      <c r="M151" s="3">
        <f ca="1">NETWORKDAYS.INTL(P151,L151,1,Hoja2!A168:A441)</f>
        <v>-32697</v>
      </c>
      <c r="N151" s="34" t="str">
        <f t="shared" ca="1" si="11"/>
        <v>atrasado</v>
      </c>
      <c r="O151" s="35">
        <f t="shared" ca="1" si="10"/>
        <v>32697</v>
      </c>
      <c r="P151" s="9">
        <f t="shared" ca="1" si="12"/>
        <v>45917</v>
      </c>
    </row>
    <row r="152" spans="2:16" x14ac:dyDescent="0.25">
      <c r="B152" s="37"/>
      <c r="C152" s="37"/>
      <c r="D152" s="5"/>
      <c r="E152" s="31"/>
      <c r="F152" s="6"/>
      <c r="G152" s="32"/>
      <c r="H152" s="31"/>
      <c r="I152" s="38"/>
      <c r="J152" s="32"/>
      <c r="K152" s="3"/>
      <c r="L152" s="33">
        <f>WORKDAY.INTL(B152,H152,1,Hoja2!$A$2:$A$275)</f>
        <v>0</v>
      </c>
      <c r="M152" s="3">
        <f ca="1">NETWORKDAYS.INTL(P152,L152,1,Hoja2!A169:A442)</f>
        <v>-32698</v>
      </c>
      <c r="N152" s="34" t="str">
        <f t="shared" ca="1" si="11"/>
        <v>atrasado</v>
      </c>
      <c r="O152" s="35">
        <f t="shared" ca="1" si="10"/>
        <v>32698</v>
      </c>
      <c r="P152" s="9">
        <f t="shared" ca="1" si="12"/>
        <v>45917</v>
      </c>
    </row>
    <row r="153" spans="2:16" x14ac:dyDescent="0.25">
      <c r="B153" s="37"/>
      <c r="C153" s="37"/>
      <c r="D153" s="5"/>
      <c r="E153" s="31"/>
      <c r="F153" s="6"/>
      <c r="G153" s="32"/>
      <c r="H153" s="31"/>
      <c r="I153" s="38"/>
      <c r="J153" s="32"/>
      <c r="K153" s="3"/>
      <c r="L153" s="33">
        <f>WORKDAY.INTL(B153,H153,1,Hoja2!$A$2:$A$275)</f>
        <v>0</v>
      </c>
      <c r="M153" s="3">
        <f ca="1">NETWORKDAYS.INTL(P153,L153,1,Hoja2!A170:A443)</f>
        <v>-32699</v>
      </c>
      <c r="N153" s="34" t="str">
        <f t="shared" ca="1" si="11"/>
        <v>atrasado</v>
      </c>
      <c r="O153" s="35">
        <f t="shared" ca="1" si="10"/>
        <v>32699</v>
      </c>
      <c r="P153" s="9">
        <f t="shared" ca="1" si="12"/>
        <v>45917</v>
      </c>
    </row>
    <row r="154" spans="2:16" x14ac:dyDescent="0.25">
      <c r="B154" s="37"/>
      <c r="C154" s="37"/>
      <c r="D154" s="5"/>
      <c r="E154" s="31"/>
      <c r="F154" s="6"/>
      <c r="G154" s="32"/>
      <c r="H154" s="31"/>
      <c r="I154" s="38"/>
      <c r="J154" s="32"/>
      <c r="K154" s="3"/>
      <c r="L154" s="33">
        <f>WORKDAY.INTL(B154,H154,1,Hoja2!$A$2:$A$275)</f>
        <v>0</v>
      </c>
      <c r="M154" s="3">
        <f ca="1">NETWORKDAYS.INTL(P154,L154,1,Hoja2!A171:A444)</f>
        <v>-32700</v>
      </c>
      <c r="N154" s="34" t="str">
        <f t="shared" ca="1" si="11"/>
        <v>atrasado</v>
      </c>
      <c r="O154" s="35">
        <f t="shared" ca="1" si="10"/>
        <v>32700</v>
      </c>
      <c r="P154" s="9">
        <f t="shared" ca="1" si="12"/>
        <v>45917</v>
      </c>
    </row>
    <row r="155" spans="2:16" x14ac:dyDescent="0.25">
      <c r="B155" s="37"/>
      <c r="C155" s="37"/>
      <c r="D155" s="5"/>
      <c r="E155" s="31"/>
      <c r="F155" s="6"/>
      <c r="G155" s="32"/>
      <c r="H155" s="31"/>
      <c r="I155" s="38"/>
      <c r="J155" s="32"/>
      <c r="K155" s="3"/>
      <c r="L155" s="33">
        <f>WORKDAY.INTL(B155,H155,1,Hoja2!$A$2:$A$275)</f>
        <v>0</v>
      </c>
      <c r="M155" s="3">
        <f ca="1">NETWORKDAYS.INTL(P155,L155,1,Hoja2!A172:A445)</f>
        <v>-32701</v>
      </c>
      <c r="N155" s="34" t="str">
        <f t="shared" ca="1" si="11"/>
        <v>atrasado</v>
      </c>
      <c r="O155" s="35">
        <f t="shared" ca="1" si="10"/>
        <v>32701</v>
      </c>
      <c r="P155" s="9">
        <f t="shared" ca="1" si="12"/>
        <v>45917</v>
      </c>
    </row>
    <row r="156" spans="2:16" x14ac:dyDescent="0.25">
      <c r="B156" s="37"/>
      <c r="C156" s="37"/>
      <c r="D156" s="5"/>
      <c r="E156" s="31"/>
      <c r="F156" s="6"/>
      <c r="G156" s="32"/>
      <c r="H156" s="31"/>
      <c r="I156" s="38"/>
      <c r="J156" s="32"/>
      <c r="K156" s="3"/>
      <c r="L156" s="33">
        <f>WORKDAY.INTL(B156,H156,1,Hoja2!$A$2:$A$275)</f>
        <v>0</v>
      </c>
      <c r="M156" s="3">
        <f ca="1">NETWORKDAYS.INTL(P156,L156,1,Hoja2!A173:A446)</f>
        <v>-32701</v>
      </c>
      <c r="N156" s="34" t="str">
        <f t="shared" ca="1" si="11"/>
        <v>atrasado</v>
      </c>
      <c r="O156" s="35">
        <f t="shared" ca="1" si="10"/>
        <v>32701</v>
      </c>
      <c r="P156" s="9">
        <f t="shared" ca="1" si="12"/>
        <v>45917</v>
      </c>
    </row>
    <row r="157" spans="2:16" x14ac:dyDescent="0.25">
      <c r="B157" s="37"/>
      <c r="C157" s="37"/>
      <c r="D157" s="5"/>
      <c r="E157" s="31"/>
      <c r="F157" s="6"/>
      <c r="G157" s="32"/>
      <c r="H157" s="31"/>
      <c r="I157" s="38"/>
      <c r="J157" s="32"/>
      <c r="K157" s="3"/>
      <c r="L157" s="33">
        <f>WORKDAY.INTL(B157,H157,1,Hoja2!$A$2:$A$275)</f>
        <v>0</v>
      </c>
      <c r="M157" s="3">
        <f ca="1">NETWORKDAYS.INTL(P157,L157,1,Hoja2!A174:A447)</f>
        <v>-32701</v>
      </c>
      <c r="N157" s="34" t="str">
        <f t="shared" ca="1" si="11"/>
        <v>atrasado</v>
      </c>
      <c r="O157" s="35">
        <f t="shared" ref="O157:O163" ca="1" si="13">H157-M157</f>
        <v>32701</v>
      </c>
      <c r="P157" s="9">
        <f t="shared" ca="1" si="12"/>
        <v>45917</v>
      </c>
    </row>
    <row r="158" spans="2:16" x14ac:dyDescent="0.25">
      <c r="B158" s="37"/>
      <c r="C158" s="37"/>
      <c r="D158" s="5"/>
      <c r="E158" s="31"/>
      <c r="F158" s="6"/>
      <c r="G158" s="32"/>
      <c r="H158" s="31"/>
      <c r="I158" s="38"/>
      <c r="J158" s="32"/>
      <c r="K158" s="3"/>
      <c r="L158" s="33">
        <f>WORKDAY.INTL(B158,H158,1,Hoja2!$A$2:$A$275)</f>
        <v>0</v>
      </c>
      <c r="M158" s="3">
        <f ca="1">NETWORKDAYS.INTL(P158,L158,1,Hoja2!A175:A448)</f>
        <v>-32702</v>
      </c>
      <c r="N158" s="34" t="str">
        <f t="shared" ca="1" si="11"/>
        <v>atrasado</v>
      </c>
      <c r="O158" s="35">
        <f t="shared" ca="1" si="13"/>
        <v>32702</v>
      </c>
      <c r="P158" s="9">
        <f t="shared" ca="1" si="12"/>
        <v>45917</v>
      </c>
    </row>
    <row r="159" spans="2:16" x14ac:dyDescent="0.25">
      <c r="B159" s="37"/>
      <c r="C159" s="37"/>
      <c r="D159" s="5"/>
      <c r="E159" s="31"/>
      <c r="F159" s="6"/>
      <c r="G159" s="32"/>
      <c r="H159" s="31"/>
      <c r="I159" s="38"/>
      <c r="J159" s="32"/>
      <c r="K159" s="3"/>
      <c r="L159" s="33">
        <f>WORKDAY.INTL(B159,H159,1,Hoja2!$A$2:$A$275)</f>
        <v>0</v>
      </c>
      <c r="M159" s="3">
        <f ca="1">NETWORKDAYS.INTL(P159,L159,1,Hoja2!A176:A449)</f>
        <v>-32703</v>
      </c>
      <c r="N159" s="34" t="str">
        <f t="shared" ca="1" si="11"/>
        <v>atrasado</v>
      </c>
      <c r="O159" s="35">
        <f t="shared" ca="1" si="13"/>
        <v>32703</v>
      </c>
      <c r="P159" s="9">
        <f t="shared" ca="1" si="12"/>
        <v>45917</v>
      </c>
    </row>
    <row r="160" spans="2:16" x14ac:dyDescent="0.25">
      <c r="B160" s="37"/>
      <c r="C160" s="37"/>
      <c r="D160" s="5"/>
      <c r="E160" s="31"/>
      <c r="F160" s="6"/>
      <c r="G160" s="32"/>
      <c r="H160" s="31"/>
      <c r="I160" s="38"/>
      <c r="J160" s="32"/>
      <c r="K160" s="3"/>
      <c r="L160" s="33">
        <f>WORKDAY.INTL(B160,H160,1,Hoja2!$A$2:$A$275)</f>
        <v>0</v>
      </c>
      <c r="M160" s="3">
        <f ca="1">NETWORKDAYS.INTL(P160,L160,1,Hoja2!A177:A450)</f>
        <v>-32704</v>
      </c>
      <c r="N160" s="34" t="str">
        <f t="shared" ca="1" si="11"/>
        <v>atrasado</v>
      </c>
      <c r="O160" s="35">
        <f t="shared" ca="1" si="13"/>
        <v>32704</v>
      </c>
      <c r="P160" s="9">
        <f t="shared" ca="1" si="12"/>
        <v>45917</v>
      </c>
    </row>
    <row r="161" spans="2:16" x14ac:dyDescent="0.25">
      <c r="B161" s="37"/>
      <c r="C161" s="37"/>
      <c r="D161" s="5"/>
      <c r="E161" s="31"/>
      <c r="F161" s="6"/>
      <c r="G161" s="32"/>
      <c r="H161" s="31"/>
      <c r="I161" s="38"/>
      <c r="J161" s="32"/>
      <c r="K161" s="3"/>
      <c r="L161" s="33">
        <f>WORKDAY.INTL(B161,H161,1,Hoja2!$A$2:$A$275)</f>
        <v>0</v>
      </c>
      <c r="M161" s="3">
        <f ca="1">NETWORKDAYS.INTL(P161,L161,1,Hoja2!A178:A451)</f>
        <v>-32705</v>
      </c>
      <c r="N161" s="34" t="str">
        <f t="shared" ca="1" si="11"/>
        <v>atrasado</v>
      </c>
      <c r="O161" s="35">
        <f t="shared" ca="1" si="13"/>
        <v>32705</v>
      </c>
      <c r="P161" s="9">
        <f t="shared" ca="1" si="12"/>
        <v>45917</v>
      </c>
    </row>
    <row r="162" spans="2:16" x14ac:dyDescent="0.25">
      <c r="B162" s="41"/>
      <c r="C162" s="41"/>
      <c r="D162" s="26"/>
      <c r="E162" s="42"/>
      <c r="F162" s="27"/>
      <c r="G162" s="43"/>
      <c r="H162" s="42"/>
      <c r="I162" s="32"/>
      <c r="J162" s="32"/>
      <c r="K162" s="3"/>
      <c r="L162" s="33">
        <f>WORKDAY.INTL(B162,H162,1,Hoja2!$A$2:$A$275)</f>
        <v>0</v>
      </c>
      <c r="M162" s="3">
        <f ca="1">NETWORKDAYS.INTL(P162,L162,1,Hoja2!A179:A452)</f>
        <v>-32706</v>
      </c>
      <c r="N162" s="34" t="str">
        <f t="shared" ca="1" si="11"/>
        <v>atrasado</v>
      </c>
      <c r="O162" s="35">
        <f t="shared" ca="1" si="13"/>
        <v>32706</v>
      </c>
      <c r="P162" s="9">
        <f t="shared" ca="1" si="12"/>
        <v>45917</v>
      </c>
    </row>
    <row r="163" spans="2:16" x14ac:dyDescent="0.25">
      <c r="B163" s="41"/>
      <c r="C163" s="41"/>
      <c r="D163" s="26"/>
      <c r="E163" s="42"/>
      <c r="F163" s="27"/>
      <c r="G163" s="43"/>
      <c r="H163" s="42"/>
      <c r="I163" s="32"/>
      <c r="J163" s="32"/>
      <c r="K163" s="3"/>
      <c r="L163" s="33">
        <f>WORKDAY.INTL(B163,H163,1,Hoja2!$A$2:$A$275)</f>
        <v>0</v>
      </c>
      <c r="M163" s="3">
        <f ca="1">NETWORKDAYS.INTL(P163,L163,1,Hoja2!A180:A453)</f>
        <v>-32707</v>
      </c>
      <c r="N163" s="34" t="str">
        <f t="shared" ca="1" si="11"/>
        <v>atrasado</v>
      </c>
      <c r="O163" s="35">
        <f t="shared" ca="1" si="13"/>
        <v>32707</v>
      </c>
      <c r="P163" s="9">
        <f t="shared" ca="1" si="12"/>
        <v>45917</v>
      </c>
    </row>
    <row r="164" spans="2:16" x14ac:dyDescent="0.25">
      <c r="B164" s="41"/>
      <c r="C164" s="44"/>
      <c r="D164" s="44"/>
      <c r="E164" s="44"/>
      <c r="F164" s="44"/>
      <c r="G164" s="45"/>
      <c r="H164" s="42"/>
      <c r="I164" s="32"/>
      <c r="J164" s="32"/>
      <c r="K164" s="32"/>
      <c r="L164" s="33">
        <f>WORKDAY.INTL(B164,H164,1,Hoja2!$A$2:$A$275)</f>
        <v>0</v>
      </c>
      <c r="M164" s="3">
        <f ca="1">NETWORKDAYS.INTL(P164,L164,1,Hoja2!A181:A454)</f>
        <v>-32708</v>
      </c>
      <c r="N164" s="34" t="str">
        <f t="shared" ca="1" si="11"/>
        <v>atrasado</v>
      </c>
      <c r="O164" s="35">
        <f t="shared" ref="O164:O221" ca="1" si="14">H164-M164</f>
        <v>32708</v>
      </c>
      <c r="P164" s="9">
        <f t="shared" ca="1" si="12"/>
        <v>45917</v>
      </c>
    </row>
    <row r="165" spans="2:16" x14ac:dyDescent="0.25">
      <c r="B165" s="41"/>
      <c r="C165" s="41"/>
      <c r="D165" s="44"/>
      <c r="E165" s="44"/>
      <c r="F165" s="44"/>
      <c r="G165" s="45"/>
      <c r="H165" s="42"/>
      <c r="I165" s="32"/>
      <c r="J165" s="32"/>
      <c r="K165" s="32"/>
      <c r="L165" s="33">
        <f>WORKDAY.INTL(B165,H165,1,Hoja2!$A$2:$A$275)</f>
        <v>0</v>
      </c>
      <c r="M165" s="3">
        <f ca="1">NETWORKDAYS.INTL(P165,L165,1,Hoja2!A182:A455)</f>
        <v>-32709</v>
      </c>
      <c r="N165" s="34" t="str">
        <f t="shared" ca="1" si="11"/>
        <v>atrasado</v>
      </c>
      <c r="O165" s="35">
        <f t="shared" ca="1" si="14"/>
        <v>32709</v>
      </c>
      <c r="P165" s="9">
        <f t="shared" ca="1" si="12"/>
        <v>45917</v>
      </c>
    </row>
    <row r="166" spans="2:16" x14ac:dyDescent="0.25">
      <c r="B166" s="41"/>
      <c r="C166" s="41"/>
      <c r="D166" s="44"/>
      <c r="E166" s="44"/>
      <c r="F166" s="44"/>
      <c r="G166" s="45"/>
      <c r="H166" s="42"/>
      <c r="I166" s="32"/>
      <c r="J166" s="32"/>
      <c r="K166" s="32"/>
      <c r="L166" s="33">
        <f>WORKDAY.INTL(B166,H166,1,Hoja2!$A$2:$A$275)</f>
        <v>0</v>
      </c>
      <c r="M166" s="3">
        <f ca="1">NETWORKDAYS.INTL(P166,L166,1,Hoja2!A183:A456)</f>
        <v>-32710</v>
      </c>
      <c r="N166" s="34" t="str">
        <f t="shared" ca="1" si="11"/>
        <v>atrasado</v>
      </c>
      <c r="O166" s="35">
        <f t="shared" ca="1" si="14"/>
        <v>32710</v>
      </c>
      <c r="P166" s="9">
        <f t="shared" ca="1" si="12"/>
        <v>45917</v>
      </c>
    </row>
    <row r="167" spans="2:16" x14ac:dyDescent="0.25">
      <c r="B167" s="41"/>
      <c r="C167" s="41"/>
      <c r="D167" s="44"/>
      <c r="E167" s="44"/>
      <c r="F167" s="44"/>
      <c r="G167" s="45"/>
      <c r="H167" s="42"/>
      <c r="I167" s="32"/>
      <c r="J167" s="32"/>
      <c r="K167" s="32"/>
      <c r="L167" s="33">
        <f>WORKDAY.INTL(B167,H167,1,Hoja2!$A$2:$A$275)</f>
        <v>0</v>
      </c>
      <c r="M167" s="3">
        <f ca="1">NETWORKDAYS.INTL(P167,L167,1,Hoja2!A184:A457)</f>
        <v>-32711</v>
      </c>
      <c r="N167" s="34" t="str">
        <f t="shared" ca="1" si="11"/>
        <v>atrasado</v>
      </c>
      <c r="O167" s="35">
        <f t="shared" ca="1" si="14"/>
        <v>32711</v>
      </c>
      <c r="P167" s="9">
        <f t="shared" ca="1" si="12"/>
        <v>45917</v>
      </c>
    </row>
    <row r="168" spans="2:16" x14ac:dyDescent="0.25">
      <c r="B168" s="41"/>
      <c r="C168" s="41"/>
      <c r="D168" s="44"/>
      <c r="E168" s="44"/>
      <c r="F168" s="44"/>
      <c r="G168" s="45"/>
      <c r="H168" s="42"/>
      <c r="I168" s="32"/>
      <c r="J168" s="32"/>
      <c r="K168" s="32"/>
      <c r="L168" s="33">
        <f>WORKDAY.INTL(B168,H168,1,Hoja2!$A$2:$A$275)</f>
        <v>0</v>
      </c>
      <c r="M168" s="3">
        <f ca="1">NETWORKDAYS.INTL(P168,L168,1,Hoja2!A185:A458)</f>
        <v>-32712</v>
      </c>
      <c r="N168" s="34" t="str">
        <f t="shared" ca="1" si="11"/>
        <v>atrasado</v>
      </c>
      <c r="O168" s="35">
        <f t="shared" ca="1" si="14"/>
        <v>32712</v>
      </c>
      <c r="P168" s="9">
        <f t="shared" ca="1" si="12"/>
        <v>45917</v>
      </c>
    </row>
    <row r="169" spans="2:16" x14ac:dyDescent="0.25">
      <c r="B169" s="41"/>
      <c r="C169" s="41"/>
      <c r="D169" s="44"/>
      <c r="E169" s="44"/>
      <c r="F169" s="44"/>
      <c r="G169" s="45"/>
      <c r="H169" s="42"/>
      <c r="I169" s="32"/>
      <c r="J169" s="32"/>
      <c r="K169" s="32"/>
      <c r="L169" s="33">
        <f>WORKDAY.INTL(B169,H169,1,Hoja2!$A$2:$A$275)</f>
        <v>0</v>
      </c>
      <c r="M169" s="3">
        <f ca="1">NETWORKDAYS.INTL(P169,L169,1,Hoja2!A186:A459)</f>
        <v>-32713</v>
      </c>
      <c r="N169" s="34" t="str">
        <f t="shared" ca="1" si="11"/>
        <v>atrasado</v>
      </c>
      <c r="O169" s="35">
        <f t="shared" ca="1" si="14"/>
        <v>32713</v>
      </c>
      <c r="P169" s="9">
        <f t="shared" ca="1" si="12"/>
        <v>45917</v>
      </c>
    </row>
    <row r="170" spans="2:16" x14ac:dyDescent="0.25">
      <c r="B170" s="41"/>
      <c r="C170" s="41"/>
      <c r="D170" s="44"/>
      <c r="E170" s="44"/>
      <c r="F170" s="44"/>
      <c r="G170" s="45"/>
      <c r="H170" s="42"/>
      <c r="I170" s="32"/>
      <c r="J170" s="32"/>
      <c r="K170" s="32"/>
      <c r="L170" s="33">
        <f>WORKDAY.INTL(B170,H170,1,Hoja2!$A$2:$A$275)</f>
        <v>0</v>
      </c>
      <c r="M170" s="3">
        <f ca="1">NETWORKDAYS.INTL(P170,L170,1,Hoja2!A187:A460)</f>
        <v>-32714</v>
      </c>
      <c r="N170" s="34" t="str">
        <f t="shared" ca="1" si="11"/>
        <v>atrasado</v>
      </c>
      <c r="O170" s="35">
        <f t="shared" ca="1" si="14"/>
        <v>32714</v>
      </c>
      <c r="P170" s="9">
        <f t="shared" ca="1" si="12"/>
        <v>45917</v>
      </c>
    </row>
    <row r="171" spans="2:16" x14ac:dyDescent="0.25">
      <c r="B171" s="41"/>
      <c r="C171" s="41"/>
      <c r="D171" s="44"/>
      <c r="E171" s="44"/>
      <c r="F171" s="44"/>
      <c r="G171" s="45"/>
      <c r="H171" s="42"/>
      <c r="I171" s="32"/>
      <c r="J171" s="32"/>
      <c r="K171" s="32"/>
      <c r="L171" s="33">
        <f>WORKDAY.INTL(B171,H171,1,Hoja2!$A$2:$A$275)</f>
        <v>0</v>
      </c>
      <c r="M171" s="3">
        <f ca="1">NETWORKDAYS.INTL(P171,L171,1,Hoja2!A188:A461)</f>
        <v>-32715</v>
      </c>
      <c r="N171" s="34" t="str">
        <f t="shared" ca="1" si="11"/>
        <v>atrasado</v>
      </c>
      <c r="O171" s="35">
        <f t="shared" ca="1" si="14"/>
        <v>32715</v>
      </c>
      <c r="P171" s="9">
        <f t="shared" ca="1" si="12"/>
        <v>45917</v>
      </c>
    </row>
    <row r="172" spans="2:16" x14ac:dyDescent="0.25">
      <c r="B172" s="41"/>
      <c r="C172" s="41"/>
      <c r="D172" s="44"/>
      <c r="E172" s="44"/>
      <c r="F172" s="44"/>
      <c r="G172" s="45"/>
      <c r="H172" s="42"/>
      <c r="I172" s="32"/>
      <c r="J172" s="32"/>
      <c r="K172" s="32"/>
      <c r="L172" s="33">
        <f>WORKDAY.INTL(B172,H172,1,Hoja2!$A$2:$A$275)</f>
        <v>0</v>
      </c>
      <c r="M172" s="3">
        <f ca="1">NETWORKDAYS.INTL(P172,L172,1,Hoja2!A189:A462)</f>
        <v>-32716</v>
      </c>
      <c r="N172" s="34" t="str">
        <f t="shared" ca="1" si="11"/>
        <v>atrasado</v>
      </c>
      <c r="O172" s="35">
        <f t="shared" ca="1" si="14"/>
        <v>32716</v>
      </c>
      <c r="P172" s="9">
        <f t="shared" ca="1" si="12"/>
        <v>45917</v>
      </c>
    </row>
    <row r="173" spans="2:16" x14ac:dyDescent="0.25">
      <c r="B173" s="41"/>
      <c r="C173" s="41"/>
      <c r="D173" s="44"/>
      <c r="E173" s="44"/>
      <c r="F173" s="44"/>
      <c r="G173" s="45"/>
      <c r="H173" s="42"/>
      <c r="I173" s="32"/>
      <c r="J173" s="32"/>
      <c r="K173" s="32"/>
      <c r="L173" s="33">
        <f>WORKDAY.INTL(B173,H173,1,Hoja2!$A$2:$A$275)</f>
        <v>0</v>
      </c>
      <c r="M173" s="3">
        <f ca="1">NETWORKDAYS.INTL(P173,L173,1,Hoja2!A190:A463)</f>
        <v>-32717</v>
      </c>
      <c r="N173" s="34" t="str">
        <f t="shared" ca="1" si="11"/>
        <v>atrasado</v>
      </c>
      <c r="O173" s="35">
        <f t="shared" ca="1" si="14"/>
        <v>32717</v>
      </c>
      <c r="P173" s="9">
        <f t="shared" ca="1" si="12"/>
        <v>45917</v>
      </c>
    </row>
    <row r="174" spans="2:16" x14ac:dyDescent="0.25">
      <c r="B174" s="41"/>
      <c r="C174" s="41"/>
      <c r="D174" s="44"/>
      <c r="E174" s="44"/>
      <c r="F174" s="44"/>
      <c r="G174" s="45"/>
      <c r="H174" s="42"/>
      <c r="I174" s="32"/>
      <c r="J174" s="32"/>
      <c r="K174" s="32"/>
      <c r="L174" s="33">
        <f>WORKDAY.INTL(B174,H174,1,Hoja2!$A$2:$A$275)</f>
        <v>0</v>
      </c>
      <c r="M174" s="3">
        <f ca="1">NETWORKDAYS.INTL(P174,L174,1,Hoja2!A191:A464)</f>
        <v>-32718</v>
      </c>
      <c r="N174" s="34" t="str">
        <f t="shared" ca="1" si="11"/>
        <v>atrasado</v>
      </c>
      <c r="O174" s="35">
        <f t="shared" ca="1" si="14"/>
        <v>32718</v>
      </c>
      <c r="P174" s="9">
        <f t="shared" ca="1" si="12"/>
        <v>45917</v>
      </c>
    </row>
    <row r="175" spans="2:16" x14ac:dyDescent="0.25">
      <c r="B175" s="41"/>
      <c r="C175" s="41"/>
      <c r="D175" s="44"/>
      <c r="E175" s="44"/>
      <c r="F175" s="44"/>
      <c r="G175" s="45"/>
      <c r="H175" s="42"/>
      <c r="I175" s="32"/>
      <c r="J175" s="32"/>
      <c r="K175" s="32"/>
      <c r="L175" s="33">
        <f>WORKDAY.INTL(B175,H175,1,Hoja2!$A$2:$A$275)</f>
        <v>0</v>
      </c>
      <c r="M175" s="3">
        <f ca="1">NETWORKDAYS.INTL(P175,L175,1,Hoja2!A192:A465)</f>
        <v>-32719</v>
      </c>
      <c r="N175" s="34" t="str">
        <f t="shared" ca="1" si="11"/>
        <v>atrasado</v>
      </c>
      <c r="O175" s="35">
        <f t="shared" ca="1" si="14"/>
        <v>32719</v>
      </c>
      <c r="P175" s="9">
        <f t="shared" ca="1" si="12"/>
        <v>45917</v>
      </c>
    </row>
    <row r="176" spans="2:16" x14ac:dyDescent="0.25">
      <c r="B176" s="41"/>
      <c r="C176" s="41"/>
      <c r="D176" s="44"/>
      <c r="E176" s="44"/>
      <c r="F176" s="44"/>
      <c r="G176" s="45"/>
      <c r="H176" s="42"/>
      <c r="I176" s="32"/>
      <c r="J176" s="32"/>
      <c r="K176" s="32"/>
      <c r="L176" s="33">
        <f>WORKDAY.INTL(B176,H176,1,Hoja2!$A$2:$A$275)</f>
        <v>0</v>
      </c>
      <c r="M176" s="3">
        <f ca="1">NETWORKDAYS.INTL(P176,L176,1,Hoja2!A193:A466)</f>
        <v>-32720</v>
      </c>
      <c r="N176" s="34" t="str">
        <f t="shared" ca="1" si="11"/>
        <v>atrasado</v>
      </c>
      <c r="O176" s="35">
        <f t="shared" ca="1" si="14"/>
        <v>32720</v>
      </c>
      <c r="P176" s="9">
        <f t="shared" ca="1" si="12"/>
        <v>45917</v>
      </c>
    </row>
    <row r="177" spans="2:16" x14ac:dyDescent="0.25">
      <c r="B177" s="41"/>
      <c r="C177" s="41"/>
      <c r="D177" s="42"/>
      <c r="E177" s="42"/>
      <c r="F177" s="27"/>
      <c r="G177" s="45"/>
      <c r="H177" s="42"/>
      <c r="I177" s="32"/>
      <c r="J177" s="32"/>
      <c r="K177" s="32"/>
      <c r="L177" s="33">
        <f>WORKDAY.INTL(B177,H177,1,Hoja2!$A$2:$A$275)</f>
        <v>0</v>
      </c>
      <c r="M177" s="3">
        <f ca="1">NETWORKDAYS.INTL(P177,L177,1,Hoja2!A194:A467)</f>
        <v>-32721</v>
      </c>
      <c r="N177" s="34" t="str">
        <f t="shared" ca="1" si="11"/>
        <v>atrasado</v>
      </c>
      <c r="O177" s="35">
        <f t="shared" ca="1" si="14"/>
        <v>32721</v>
      </c>
      <c r="P177" s="9">
        <f t="shared" ca="1" si="12"/>
        <v>45917</v>
      </c>
    </row>
    <row r="178" spans="2:16" x14ac:dyDescent="0.25">
      <c r="B178" s="41"/>
      <c r="C178" s="41"/>
      <c r="D178" s="42"/>
      <c r="E178" s="42"/>
      <c r="F178" s="27"/>
      <c r="G178" s="45"/>
      <c r="H178" s="42"/>
      <c r="I178" s="32"/>
      <c r="J178" s="32"/>
      <c r="K178" s="32"/>
      <c r="L178" s="33">
        <f>WORKDAY.INTL(B178,H178,1,Hoja2!$A$2:$A$275)</f>
        <v>0</v>
      </c>
      <c r="M178" s="3">
        <f ca="1">NETWORKDAYS.INTL(P178,L178,1,Hoja2!A195:A468)</f>
        <v>-32722</v>
      </c>
      <c r="N178" s="34" t="str">
        <f t="shared" ref="N178:N221" ca="1" si="15">IF(H178-O178=1,"vence hoy",IF(H178-O178&gt;1,"a tiempo","atrasado"))</f>
        <v>atrasado</v>
      </c>
      <c r="O178" s="35">
        <f t="shared" ca="1" si="14"/>
        <v>32722</v>
      </c>
      <c r="P178" s="9">
        <f t="shared" ref="P178:P221" ca="1" si="16">$M$7</f>
        <v>45917</v>
      </c>
    </row>
    <row r="179" spans="2:16" x14ac:dyDescent="0.25">
      <c r="B179" s="41"/>
      <c r="C179" s="41"/>
      <c r="D179" s="42"/>
      <c r="E179" s="42"/>
      <c r="F179" s="27"/>
      <c r="G179" s="45"/>
      <c r="H179" s="42"/>
      <c r="I179" s="32"/>
      <c r="J179" s="32"/>
      <c r="K179" s="32"/>
      <c r="L179" s="33">
        <f>WORKDAY.INTL(B179,H179,1,Hoja2!$A$2:$A$275)</f>
        <v>0</v>
      </c>
      <c r="M179" s="3">
        <f ca="1">NETWORKDAYS.INTL(P179,L179,1,Hoja2!A196:A469)</f>
        <v>-32723</v>
      </c>
      <c r="N179" s="34" t="str">
        <f t="shared" ca="1" si="15"/>
        <v>atrasado</v>
      </c>
      <c r="O179" s="35">
        <f t="shared" ca="1" si="14"/>
        <v>32723</v>
      </c>
      <c r="P179" s="9">
        <f t="shared" ca="1" si="16"/>
        <v>45917</v>
      </c>
    </row>
    <row r="180" spans="2:16" x14ac:dyDescent="0.25">
      <c r="B180" s="41"/>
      <c r="C180" s="41"/>
      <c r="D180" s="42"/>
      <c r="E180" s="42"/>
      <c r="F180" s="27"/>
      <c r="G180" s="45"/>
      <c r="H180" s="42"/>
      <c r="I180" s="32"/>
      <c r="J180" s="32"/>
      <c r="K180" s="32"/>
      <c r="L180" s="33">
        <f>WORKDAY.INTL(B180,H180,1,Hoja2!$A$2:$A$275)</f>
        <v>0</v>
      </c>
      <c r="M180" s="3">
        <f ca="1">NETWORKDAYS.INTL(P180,L180,1,Hoja2!A197:A470)</f>
        <v>-32724</v>
      </c>
      <c r="N180" s="34" t="str">
        <f t="shared" ca="1" si="15"/>
        <v>atrasado</v>
      </c>
      <c r="O180" s="35">
        <f t="shared" ca="1" si="14"/>
        <v>32724</v>
      </c>
      <c r="P180" s="9">
        <f t="shared" ca="1" si="16"/>
        <v>45917</v>
      </c>
    </row>
    <row r="181" spans="2:16" x14ac:dyDescent="0.25">
      <c r="B181" s="41"/>
      <c r="C181" s="41"/>
      <c r="D181" s="42"/>
      <c r="E181" s="42"/>
      <c r="F181" s="27"/>
      <c r="G181" s="45"/>
      <c r="H181" s="42"/>
      <c r="I181" s="32"/>
      <c r="J181" s="32"/>
      <c r="K181" s="32"/>
      <c r="L181" s="33">
        <f>WORKDAY.INTL(B181,H181,1,Hoja2!$A$2:$A$275)</f>
        <v>0</v>
      </c>
      <c r="M181" s="3">
        <f ca="1">NETWORKDAYS.INTL(P181,L181,1,Hoja2!A198:A471)</f>
        <v>-32725</v>
      </c>
      <c r="N181" s="34" t="str">
        <f t="shared" ca="1" si="15"/>
        <v>atrasado</v>
      </c>
      <c r="O181" s="35">
        <f t="shared" ca="1" si="14"/>
        <v>32725</v>
      </c>
      <c r="P181" s="9">
        <f t="shared" ca="1" si="16"/>
        <v>45917</v>
      </c>
    </row>
    <row r="182" spans="2:16" x14ac:dyDescent="0.25">
      <c r="B182" s="41"/>
      <c r="C182" s="41"/>
      <c r="D182" s="42"/>
      <c r="E182" s="42"/>
      <c r="F182" s="27"/>
      <c r="G182" s="45"/>
      <c r="H182" s="42"/>
      <c r="I182" s="32"/>
      <c r="J182" s="32"/>
      <c r="K182" s="32"/>
      <c r="L182" s="33">
        <f>WORKDAY.INTL(B182,H182,1,Hoja2!$A$2:$A$275)</f>
        <v>0</v>
      </c>
      <c r="M182" s="3">
        <f ca="1">NETWORKDAYS.INTL(P182,L182,1,Hoja2!A199:A472)</f>
        <v>-32726</v>
      </c>
      <c r="N182" s="34" t="str">
        <f t="shared" ca="1" si="15"/>
        <v>atrasado</v>
      </c>
      <c r="O182" s="35">
        <f t="shared" ca="1" si="14"/>
        <v>32726</v>
      </c>
      <c r="P182" s="9">
        <f t="shared" ca="1" si="16"/>
        <v>45917</v>
      </c>
    </row>
    <row r="183" spans="2:16" x14ac:dyDescent="0.25">
      <c r="B183" s="41"/>
      <c r="C183" s="41"/>
      <c r="D183" s="42"/>
      <c r="E183" s="42"/>
      <c r="F183" s="27"/>
      <c r="G183" s="45"/>
      <c r="H183" s="42"/>
      <c r="I183" s="32"/>
      <c r="J183" s="32"/>
      <c r="K183" s="32"/>
      <c r="L183" s="33">
        <f>WORKDAY.INTL(B183,H183,1,Hoja2!$A$2:$A$275)</f>
        <v>0</v>
      </c>
      <c r="M183" s="3">
        <f ca="1">NETWORKDAYS.INTL(P183,L183,1,Hoja2!A200:A473)</f>
        <v>-32727</v>
      </c>
      <c r="N183" s="34" t="str">
        <f t="shared" ca="1" si="15"/>
        <v>atrasado</v>
      </c>
      <c r="O183" s="35">
        <f t="shared" ca="1" si="14"/>
        <v>32727</v>
      </c>
      <c r="P183" s="9">
        <f t="shared" ca="1" si="16"/>
        <v>45917</v>
      </c>
    </row>
    <row r="184" spans="2:16" x14ac:dyDescent="0.25">
      <c r="B184" s="41"/>
      <c r="C184" s="41"/>
      <c r="D184" s="42"/>
      <c r="E184" s="42"/>
      <c r="F184" s="27"/>
      <c r="G184" s="45"/>
      <c r="H184" s="42"/>
      <c r="I184" s="32"/>
      <c r="J184" s="32"/>
      <c r="K184" s="32"/>
      <c r="L184" s="33">
        <f>WORKDAY.INTL(B184,H184,1,Hoja2!$A$2:$A$275)</f>
        <v>0</v>
      </c>
      <c r="M184" s="3">
        <f ca="1">NETWORKDAYS.INTL(P184,L184,1,Hoja2!A201:A474)</f>
        <v>-32728</v>
      </c>
      <c r="N184" s="34" t="str">
        <f t="shared" ca="1" si="15"/>
        <v>atrasado</v>
      </c>
      <c r="O184" s="35">
        <f t="shared" ca="1" si="14"/>
        <v>32728</v>
      </c>
      <c r="P184" s="9">
        <f t="shared" ca="1" si="16"/>
        <v>45917</v>
      </c>
    </row>
    <row r="185" spans="2:16" x14ac:dyDescent="0.25">
      <c r="B185" s="41"/>
      <c r="C185" s="41"/>
      <c r="D185" s="42"/>
      <c r="E185" s="42"/>
      <c r="F185" s="27"/>
      <c r="G185" s="45"/>
      <c r="H185" s="42"/>
      <c r="I185" s="32"/>
      <c r="J185" s="32"/>
      <c r="K185" s="32"/>
      <c r="L185" s="33">
        <f>WORKDAY.INTL(B185,H185,1,Hoja2!$A$2:$A$275)</f>
        <v>0</v>
      </c>
      <c r="M185" s="3">
        <f ca="1">NETWORKDAYS.INTL(P185,L185,1,Hoja2!A202:A475)</f>
        <v>-32729</v>
      </c>
      <c r="N185" s="34" t="str">
        <f t="shared" ca="1" si="15"/>
        <v>atrasado</v>
      </c>
      <c r="O185" s="35">
        <f t="shared" ca="1" si="14"/>
        <v>32729</v>
      </c>
      <c r="P185" s="9">
        <f t="shared" ca="1" si="16"/>
        <v>45917</v>
      </c>
    </row>
    <row r="186" spans="2:16" x14ac:dyDescent="0.25">
      <c r="B186" s="41"/>
      <c r="C186" s="41"/>
      <c r="D186" s="42"/>
      <c r="E186" s="42"/>
      <c r="F186" s="27"/>
      <c r="G186" s="45"/>
      <c r="H186" s="42"/>
      <c r="I186" s="32"/>
      <c r="J186" s="32"/>
      <c r="K186" s="32"/>
      <c r="L186" s="33">
        <f>WORKDAY.INTL(B186,H186,1,Hoja2!$A$2:$A$275)</f>
        <v>0</v>
      </c>
      <c r="M186" s="3">
        <f ca="1">NETWORKDAYS.INTL(P186,L186,1,Hoja2!A203:A476)</f>
        <v>-32730</v>
      </c>
      <c r="N186" s="34" t="str">
        <f t="shared" ca="1" si="15"/>
        <v>atrasado</v>
      </c>
      <c r="O186" s="35">
        <f t="shared" ca="1" si="14"/>
        <v>32730</v>
      </c>
      <c r="P186" s="9">
        <f t="shared" ca="1" si="16"/>
        <v>45917</v>
      </c>
    </row>
    <row r="187" spans="2:16" x14ac:dyDescent="0.25">
      <c r="B187" s="41"/>
      <c r="C187" s="41"/>
      <c r="D187" s="42"/>
      <c r="E187" s="42"/>
      <c r="F187" s="27"/>
      <c r="G187" s="45"/>
      <c r="H187" s="42"/>
      <c r="I187" s="32"/>
      <c r="J187" s="32"/>
      <c r="K187" s="32"/>
      <c r="L187" s="33">
        <f>WORKDAY.INTL(B187,H187,1,Hoja2!$A$2:$A$275)</f>
        <v>0</v>
      </c>
      <c r="M187" s="3">
        <f ca="1">NETWORKDAYS.INTL(P187,L187,1,Hoja2!A204:A477)</f>
        <v>-32731</v>
      </c>
      <c r="N187" s="34" t="str">
        <f t="shared" ca="1" si="15"/>
        <v>atrasado</v>
      </c>
      <c r="O187" s="35">
        <f t="shared" ca="1" si="14"/>
        <v>32731</v>
      </c>
      <c r="P187" s="9">
        <f t="shared" ca="1" si="16"/>
        <v>45917</v>
      </c>
    </row>
    <row r="188" spans="2:16" x14ac:dyDescent="0.25">
      <c r="B188" s="41"/>
      <c r="C188" s="41"/>
      <c r="D188" s="42"/>
      <c r="E188" s="42"/>
      <c r="F188" s="27"/>
      <c r="G188" s="45"/>
      <c r="H188" s="42"/>
      <c r="I188" s="32"/>
      <c r="J188" s="32"/>
      <c r="K188" s="32"/>
      <c r="L188" s="33">
        <f>WORKDAY.INTL(B188,H188,1,Hoja2!$A$2:$A$275)</f>
        <v>0</v>
      </c>
      <c r="M188" s="3">
        <f ca="1">NETWORKDAYS.INTL(P188,L188,1,Hoja2!A205:A478)</f>
        <v>-32732</v>
      </c>
      <c r="N188" s="34" t="str">
        <f t="shared" ca="1" si="15"/>
        <v>atrasado</v>
      </c>
      <c r="O188" s="35">
        <f t="shared" ca="1" si="14"/>
        <v>32732</v>
      </c>
      <c r="P188" s="9">
        <f t="shared" ca="1" si="16"/>
        <v>45917</v>
      </c>
    </row>
    <row r="189" spans="2:16" x14ac:dyDescent="0.25">
      <c r="B189" s="41"/>
      <c r="C189" s="41"/>
      <c r="D189" s="42"/>
      <c r="E189" s="42"/>
      <c r="F189" s="27"/>
      <c r="G189" s="45"/>
      <c r="H189" s="42"/>
      <c r="I189" s="32"/>
      <c r="J189" s="32"/>
      <c r="K189" s="32"/>
      <c r="L189" s="33">
        <f>WORKDAY.INTL(B189,H189,1,Hoja2!$A$2:$A$275)</f>
        <v>0</v>
      </c>
      <c r="M189" s="3">
        <f ca="1">NETWORKDAYS.INTL(P189,L189,1,Hoja2!A206:A479)</f>
        <v>-32733</v>
      </c>
      <c r="N189" s="34" t="str">
        <f t="shared" ca="1" si="15"/>
        <v>atrasado</v>
      </c>
      <c r="O189" s="35">
        <f t="shared" ca="1" si="14"/>
        <v>32733</v>
      </c>
      <c r="P189" s="9">
        <f t="shared" ca="1" si="16"/>
        <v>45917</v>
      </c>
    </row>
    <row r="190" spans="2:16" x14ac:dyDescent="0.25">
      <c r="B190" s="41"/>
      <c r="C190" s="41"/>
      <c r="D190" s="42"/>
      <c r="E190" s="42"/>
      <c r="F190" s="27"/>
      <c r="G190" s="45"/>
      <c r="H190" s="42"/>
      <c r="I190" s="32"/>
      <c r="J190" s="32"/>
      <c r="K190" s="32"/>
      <c r="L190" s="33">
        <f>WORKDAY.INTL(B190,H190,1,Hoja2!$A$2:$A$275)</f>
        <v>0</v>
      </c>
      <c r="M190" s="3">
        <f ca="1">NETWORKDAYS.INTL(P190,L190,1,Hoja2!A207:A480)</f>
        <v>-32734</v>
      </c>
      <c r="N190" s="34" t="str">
        <f t="shared" ca="1" si="15"/>
        <v>atrasado</v>
      </c>
      <c r="O190" s="35">
        <f t="shared" ca="1" si="14"/>
        <v>32734</v>
      </c>
      <c r="P190" s="9">
        <f t="shared" ca="1" si="16"/>
        <v>45917</v>
      </c>
    </row>
    <row r="191" spans="2:16" x14ac:dyDescent="0.25">
      <c r="B191" s="41"/>
      <c r="C191" s="41"/>
      <c r="D191" s="42"/>
      <c r="E191" s="42"/>
      <c r="F191" s="27"/>
      <c r="G191" s="45"/>
      <c r="H191" s="42"/>
      <c r="I191" s="32"/>
      <c r="J191" s="32"/>
      <c r="K191" s="32"/>
      <c r="L191" s="33">
        <f>WORKDAY.INTL(B191,H191,1,Hoja2!$A$2:$A$275)</f>
        <v>0</v>
      </c>
      <c r="M191" s="3">
        <f ca="1">NETWORKDAYS.INTL(P191,L191,1,Hoja2!A208:A481)</f>
        <v>-32735</v>
      </c>
      <c r="N191" s="34" t="str">
        <f t="shared" ca="1" si="15"/>
        <v>atrasado</v>
      </c>
      <c r="O191" s="35">
        <f t="shared" ca="1" si="14"/>
        <v>32735</v>
      </c>
      <c r="P191" s="9">
        <f t="shared" ca="1" si="16"/>
        <v>45917</v>
      </c>
    </row>
    <row r="192" spans="2:16" x14ac:dyDescent="0.25">
      <c r="B192" s="41"/>
      <c r="C192" s="41"/>
      <c r="D192" s="42"/>
      <c r="E192" s="42"/>
      <c r="F192" s="27"/>
      <c r="G192" s="45"/>
      <c r="H192" s="42"/>
      <c r="I192" s="32"/>
      <c r="J192" s="32"/>
      <c r="K192" s="32"/>
      <c r="L192" s="33">
        <f>WORKDAY.INTL(B192,H192,1,Hoja2!$A$2:$A$275)</f>
        <v>0</v>
      </c>
      <c r="M192" s="3">
        <f ca="1">NETWORKDAYS.INTL(P192,L192,1,Hoja2!A209:A482)</f>
        <v>-32736</v>
      </c>
      <c r="N192" s="34" t="str">
        <f t="shared" ca="1" si="15"/>
        <v>atrasado</v>
      </c>
      <c r="O192" s="35">
        <f t="shared" ca="1" si="14"/>
        <v>32736</v>
      </c>
      <c r="P192" s="9">
        <f t="shared" ca="1" si="16"/>
        <v>45917</v>
      </c>
    </row>
    <row r="193" spans="2:16" x14ac:dyDescent="0.25">
      <c r="B193" s="41"/>
      <c r="C193" s="41"/>
      <c r="D193" s="42"/>
      <c r="E193" s="42"/>
      <c r="F193" s="27"/>
      <c r="G193" s="45"/>
      <c r="H193" s="42"/>
      <c r="I193" s="32"/>
      <c r="J193" s="32"/>
      <c r="K193" s="32"/>
      <c r="L193" s="33">
        <f>WORKDAY.INTL(B193,H193,1,Hoja2!$A$2:$A$275)</f>
        <v>0</v>
      </c>
      <c r="M193" s="3">
        <f ca="1">NETWORKDAYS.INTL(P193,L193,1,Hoja2!A210:A483)</f>
        <v>-32737</v>
      </c>
      <c r="N193" s="34" t="str">
        <f t="shared" ca="1" si="15"/>
        <v>atrasado</v>
      </c>
      <c r="O193" s="35">
        <f t="shared" ca="1" si="14"/>
        <v>32737</v>
      </c>
      <c r="P193" s="9">
        <f t="shared" ca="1" si="16"/>
        <v>45917</v>
      </c>
    </row>
    <row r="194" spans="2:16" x14ac:dyDescent="0.25">
      <c r="B194" s="41"/>
      <c r="C194" s="41"/>
      <c r="D194" s="42"/>
      <c r="E194" s="42"/>
      <c r="F194" s="27"/>
      <c r="G194" s="45"/>
      <c r="H194" s="42"/>
      <c r="I194" s="32"/>
      <c r="J194" s="32"/>
      <c r="K194" s="32"/>
      <c r="L194" s="33">
        <f>WORKDAY.INTL(B194,H194,1,Hoja2!$A$2:$A$275)</f>
        <v>0</v>
      </c>
      <c r="M194" s="3">
        <f ca="1">NETWORKDAYS.INTL(P194,L194,1,Hoja2!A211:A484)</f>
        <v>-32738</v>
      </c>
      <c r="N194" s="34" t="str">
        <f t="shared" ca="1" si="15"/>
        <v>atrasado</v>
      </c>
      <c r="O194" s="35">
        <f t="shared" ca="1" si="14"/>
        <v>32738</v>
      </c>
      <c r="P194" s="9">
        <f t="shared" ca="1" si="16"/>
        <v>45917</v>
      </c>
    </row>
    <row r="195" spans="2:16" x14ac:dyDescent="0.25">
      <c r="B195" s="41"/>
      <c r="C195" s="41"/>
      <c r="D195" s="42"/>
      <c r="E195" s="42"/>
      <c r="F195" s="27"/>
      <c r="G195" s="45"/>
      <c r="H195" s="42"/>
      <c r="I195" s="32"/>
      <c r="J195" s="32"/>
      <c r="K195" s="32"/>
      <c r="L195" s="33">
        <f>WORKDAY.INTL(B195,H195,1,Hoja2!$A$2:$A$275)</f>
        <v>0</v>
      </c>
      <c r="M195" s="3">
        <f ca="1">NETWORKDAYS.INTL(P195,L195,1,Hoja2!A212:A485)</f>
        <v>-32739</v>
      </c>
      <c r="N195" s="34" t="str">
        <f t="shared" ca="1" si="15"/>
        <v>atrasado</v>
      </c>
      <c r="O195" s="35">
        <f t="shared" ca="1" si="14"/>
        <v>32739</v>
      </c>
      <c r="P195" s="9">
        <f t="shared" ca="1" si="16"/>
        <v>45917</v>
      </c>
    </row>
    <row r="196" spans="2:16" x14ac:dyDescent="0.25">
      <c r="B196" s="41"/>
      <c r="C196" s="41"/>
      <c r="D196" s="42"/>
      <c r="E196" s="42"/>
      <c r="F196" s="27"/>
      <c r="G196" s="45"/>
      <c r="H196" s="42"/>
      <c r="I196" s="32"/>
      <c r="J196" s="32"/>
      <c r="K196" s="32"/>
      <c r="L196" s="33">
        <f>WORKDAY.INTL(B196,H196,1,Hoja2!$A$2:$A$275)</f>
        <v>0</v>
      </c>
      <c r="M196" s="3">
        <f ca="1">NETWORKDAYS.INTL(P196,L196,1,Hoja2!A213:A486)</f>
        <v>-32740</v>
      </c>
      <c r="N196" s="34" t="str">
        <f t="shared" ca="1" si="15"/>
        <v>atrasado</v>
      </c>
      <c r="O196" s="35">
        <f t="shared" ca="1" si="14"/>
        <v>32740</v>
      </c>
      <c r="P196" s="9">
        <f t="shared" ca="1" si="16"/>
        <v>45917</v>
      </c>
    </row>
    <row r="197" spans="2:16" x14ac:dyDescent="0.25">
      <c r="B197" s="41"/>
      <c r="C197" s="41"/>
      <c r="D197" s="42"/>
      <c r="E197" s="42"/>
      <c r="F197" s="27"/>
      <c r="G197" s="45"/>
      <c r="H197" s="42"/>
      <c r="I197" s="32"/>
      <c r="J197" s="32"/>
      <c r="K197" s="32"/>
      <c r="L197" s="33">
        <f>WORKDAY.INTL(B197,H197,1,Hoja2!$A$2:$A$275)</f>
        <v>0</v>
      </c>
      <c r="M197" s="3">
        <f ca="1">NETWORKDAYS.INTL(P197,L197,1,Hoja2!A214:A487)</f>
        <v>-32741</v>
      </c>
      <c r="N197" s="34" t="str">
        <f t="shared" ca="1" si="15"/>
        <v>atrasado</v>
      </c>
      <c r="O197" s="35">
        <f t="shared" ca="1" si="14"/>
        <v>32741</v>
      </c>
      <c r="P197" s="9">
        <f t="shared" ca="1" si="16"/>
        <v>45917</v>
      </c>
    </row>
    <row r="198" spans="2:16" x14ac:dyDescent="0.25">
      <c r="B198" s="41"/>
      <c r="C198" s="41"/>
      <c r="D198" s="42"/>
      <c r="E198" s="42"/>
      <c r="F198" s="27"/>
      <c r="G198" s="45"/>
      <c r="H198" s="42"/>
      <c r="I198" s="32"/>
      <c r="J198" s="32"/>
      <c r="K198" s="32"/>
      <c r="L198" s="33">
        <f>WORKDAY.INTL(B198,H198,1,Hoja2!$A$2:$A$275)</f>
        <v>0</v>
      </c>
      <c r="M198" s="3">
        <f ca="1">NETWORKDAYS.INTL(P198,L198,1,Hoja2!A215:A488)</f>
        <v>-32742</v>
      </c>
      <c r="N198" s="34" t="str">
        <f t="shared" ca="1" si="15"/>
        <v>atrasado</v>
      </c>
      <c r="O198" s="35">
        <f t="shared" ca="1" si="14"/>
        <v>32742</v>
      </c>
      <c r="P198" s="9">
        <f t="shared" ca="1" si="16"/>
        <v>45917</v>
      </c>
    </row>
    <row r="199" spans="2:16" x14ac:dyDescent="0.25">
      <c r="B199" s="46"/>
      <c r="C199" s="46"/>
      <c r="D199" s="42"/>
      <c r="E199" s="42"/>
      <c r="F199" s="47"/>
      <c r="G199" s="45"/>
      <c r="H199" s="42"/>
      <c r="I199" s="32"/>
      <c r="J199" s="32"/>
      <c r="K199" s="32"/>
      <c r="L199" s="33">
        <f>WORKDAY.INTL(B199,H199,1,Hoja2!$A$2:$A$275)</f>
        <v>0</v>
      </c>
      <c r="M199" s="3">
        <f ca="1">NETWORKDAYS.INTL(P199,L199,1,Hoja2!A216:A489)</f>
        <v>-32743</v>
      </c>
      <c r="N199" s="34" t="str">
        <f t="shared" ca="1" si="15"/>
        <v>atrasado</v>
      </c>
      <c r="O199" s="35">
        <f t="shared" ca="1" si="14"/>
        <v>32743</v>
      </c>
      <c r="P199" s="9">
        <f t="shared" ca="1" si="16"/>
        <v>45917</v>
      </c>
    </row>
    <row r="200" spans="2:16" x14ac:dyDescent="0.25">
      <c r="B200" s="46"/>
      <c r="C200" s="46"/>
      <c r="D200" s="42"/>
      <c r="E200" s="42"/>
      <c r="F200" s="47"/>
      <c r="G200" s="45"/>
      <c r="H200" s="42"/>
      <c r="I200" s="32"/>
      <c r="J200" s="32"/>
      <c r="K200" s="32"/>
      <c r="L200" s="33">
        <f>WORKDAY.INTL(B200,H200,1,Hoja2!$A$2:$A$275)</f>
        <v>0</v>
      </c>
      <c r="M200" s="3">
        <f ca="1">NETWORKDAYS.INTL(P200,L200,1,Hoja2!A217:A490)</f>
        <v>-32744</v>
      </c>
      <c r="N200" s="34" t="str">
        <f t="shared" ca="1" si="15"/>
        <v>atrasado</v>
      </c>
      <c r="O200" s="35">
        <f t="shared" ca="1" si="14"/>
        <v>32744</v>
      </c>
      <c r="P200" s="9">
        <f t="shared" ca="1" si="16"/>
        <v>45917</v>
      </c>
    </row>
    <row r="201" spans="2:16" x14ac:dyDescent="0.25">
      <c r="B201" s="46"/>
      <c r="C201" s="46"/>
      <c r="D201" s="42"/>
      <c r="E201" s="42"/>
      <c r="F201" s="47"/>
      <c r="G201" s="45"/>
      <c r="H201" s="42"/>
      <c r="I201" s="32"/>
      <c r="J201" s="32"/>
      <c r="K201" s="32"/>
      <c r="L201" s="33">
        <f>WORKDAY.INTL(B201,H201,1,Hoja2!$A$2:$A$275)</f>
        <v>0</v>
      </c>
      <c r="M201" s="3">
        <f ca="1">NETWORKDAYS.INTL(P201,L201,1,Hoja2!A218:A491)</f>
        <v>-32745</v>
      </c>
      <c r="N201" s="34" t="str">
        <f t="shared" ca="1" si="15"/>
        <v>atrasado</v>
      </c>
      <c r="O201" s="35">
        <f t="shared" ca="1" si="14"/>
        <v>32745</v>
      </c>
      <c r="P201" s="9">
        <f t="shared" ca="1" si="16"/>
        <v>45917</v>
      </c>
    </row>
    <row r="202" spans="2:16" x14ac:dyDescent="0.25">
      <c r="B202" s="46"/>
      <c r="C202" s="46"/>
      <c r="D202" s="42"/>
      <c r="E202" s="42"/>
      <c r="F202" s="47"/>
      <c r="G202" s="45"/>
      <c r="H202" s="42"/>
      <c r="I202" s="32"/>
      <c r="J202" s="32"/>
      <c r="K202" s="32"/>
      <c r="L202" s="33">
        <f>WORKDAY.INTL(B202,H202,1,Hoja2!$A$2:$A$275)</f>
        <v>0</v>
      </c>
      <c r="M202" s="3">
        <f ca="1">NETWORKDAYS.INTL(P202,L202,1,Hoja2!A219:A492)</f>
        <v>-32746</v>
      </c>
      <c r="N202" s="34" t="str">
        <f t="shared" ca="1" si="15"/>
        <v>atrasado</v>
      </c>
      <c r="O202" s="35">
        <f t="shared" ca="1" si="14"/>
        <v>32746</v>
      </c>
      <c r="P202" s="9">
        <f t="shared" ca="1" si="16"/>
        <v>45917</v>
      </c>
    </row>
    <row r="203" spans="2:16" x14ac:dyDescent="0.25">
      <c r="B203" s="46"/>
      <c r="C203" s="46"/>
      <c r="D203" s="42"/>
      <c r="E203" s="42"/>
      <c r="F203" s="47"/>
      <c r="G203" s="45"/>
      <c r="H203" s="42"/>
      <c r="I203" s="32"/>
      <c r="J203" s="32"/>
      <c r="K203" s="32"/>
      <c r="L203" s="33">
        <f>WORKDAY.INTL(B203,H203,1,Hoja2!$A$2:$A$275)</f>
        <v>0</v>
      </c>
      <c r="M203" s="3">
        <f ca="1">NETWORKDAYS.INTL(P203,L203,1,Hoja2!A220:A493)</f>
        <v>-32747</v>
      </c>
      <c r="N203" s="34" t="str">
        <f t="shared" ca="1" si="15"/>
        <v>atrasado</v>
      </c>
      <c r="O203" s="35">
        <f t="shared" ca="1" si="14"/>
        <v>32747</v>
      </c>
      <c r="P203" s="9">
        <f t="shared" ca="1" si="16"/>
        <v>45917</v>
      </c>
    </row>
    <row r="204" spans="2:16" x14ac:dyDescent="0.25">
      <c r="B204" s="46"/>
      <c r="C204" s="46"/>
      <c r="D204" s="42"/>
      <c r="E204" s="42"/>
      <c r="F204" s="47"/>
      <c r="G204" s="45"/>
      <c r="H204" s="42"/>
      <c r="I204" s="32"/>
      <c r="J204" s="32"/>
      <c r="K204" s="32"/>
      <c r="L204" s="33">
        <f>WORKDAY.INTL(B204,H204,1,Hoja2!$A$2:$A$275)</f>
        <v>0</v>
      </c>
      <c r="M204" s="3">
        <f ca="1">NETWORKDAYS.INTL(P204,L204,1,Hoja2!A221:A494)</f>
        <v>-32748</v>
      </c>
      <c r="N204" s="34" t="str">
        <f t="shared" ca="1" si="15"/>
        <v>atrasado</v>
      </c>
      <c r="O204" s="35">
        <f t="shared" ca="1" si="14"/>
        <v>32748</v>
      </c>
      <c r="P204" s="9">
        <f t="shared" ca="1" si="16"/>
        <v>45917</v>
      </c>
    </row>
    <row r="205" spans="2:16" x14ac:dyDescent="0.25">
      <c r="B205" s="46"/>
      <c r="C205" s="46"/>
      <c r="D205" s="42"/>
      <c r="E205" s="42"/>
      <c r="F205" s="47"/>
      <c r="G205" s="45"/>
      <c r="H205" s="42"/>
      <c r="I205" s="32"/>
      <c r="J205" s="32"/>
      <c r="K205" s="32"/>
      <c r="L205" s="33">
        <f>WORKDAY.INTL(B205,H205,1,Hoja2!$A$2:$A$275)</f>
        <v>0</v>
      </c>
      <c r="M205" s="3">
        <f ca="1">NETWORKDAYS.INTL(P205,L205,1,Hoja2!A222:A495)</f>
        <v>-32749</v>
      </c>
      <c r="N205" s="34" t="str">
        <f t="shared" ca="1" si="15"/>
        <v>atrasado</v>
      </c>
      <c r="O205" s="35">
        <f t="shared" ca="1" si="14"/>
        <v>32749</v>
      </c>
      <c r="P205" s="9">
        <f t="shared" ca="1" si="16"/>
        <v>45917</v>
      </c>
    </row>
    <row r="206" spans="2:16" x14ac:dyDescent="0.25">
      <c r="B206" s="46"/>
      <c r="C206" s="46"/>
      <c r="D206" s="42"/>
      <c r="E206" s="42"/>
      <c r="F206" s="47"/>
      <c r="G206" s="45"/>
      <c r="H206" s="42"/>
      <c r="I206" s="32"/>
      <c r="J206" s="32"/>
      <c r="K206" s="32"/>
      <c r="L206" s="33">
        <f>WORKDAY.INTL(B206,H206,1,Hoja2!$A$2:$A$275)</f>
        <v>0</v>
      </c>
      <c r="M206" s="3">
        <f ca="1">NETWORKDAYS.INTL(P206,L206,1,Hoja2!A223:A496)</f>
        <v>-32750</v>
      </c>
      <c r="N206" s="34" t="str">
        <f t="shared" ca="1" si="15"/>
        <v>atrasado</v>
      </c>
      <c r="O206" s="35">
        <f t="shared" ca="1" si="14"/>
        <v>32750</v>
      </c>
      <c r="P206" s="9">
        <f t="shared" ca="1" si="16"/>
        <v>45917</v>
      </c>
    </row>
    <row r="207" spans="2:16" x14ac:dyDescent="0.25">
      <c r="B207" s="46"/>
      <c r="C207" s="46"/>
      <c r="D207" s="42"/>
      <c r="E207" s="42"/>
      <c r="F207" s="47"/>
      <c r="G207" s="45"/>
      <c r="H207" s="42"/>
      <c r="I207" s="32"/>
      <c r="J207" s="32"/>
      <c r="K207" s="32"/>
      <c r="L207" s="33">
        <f>WORKDAY.INTL(B207,H207,1,Hoja2!$A$2:$A$275)</f>
        <v>0</v>
      </c>
      <c r="M207" s="3">
        <f ca="1">NETWORKDAYS.INTL(P207,L207,1,Hoja2!A224:A497)</f>
        <v>-32751</v>
      </c>
      <c r="N207" s="34" t="str">
        <f t="shared" ca="1" si="15"/>
        <v>atrasado</v>
      </c>
      <c r="O207" s="35">
        <f t="shared" ca="1" si="14"/>
        <v>32751</v>
      </c>
      <c r="P207" s="9">
        <f t="shared" ca="1" si="16"/>
        <v>45917</v>
      </c>
    </row>
    <row r="208" spans="2:16" x14ac:dyDescent="0.25">
      <c r="B208" s="46"/>
      <c r="C208" s="46"/>
      <c r="D208" s="42"/>
      <c r="E208" s="42"/>
      <c r="F208" s="47"/>
      <c r="G208" s="45"/>
      <c r="H208" s="42"/>
      <c r="I208" s="32"/>
      <c r="J208" s="32"/>
      <c r="K208" s="32"/>
      <c r="L208" s="33">
        <f>WORKDAY.INTL(B208,H208,1,Hoja2!$A$2:$A$275)</f>
        <v>0</v>
      </c>
      <c r="M208" s="3">
        <f ca="1">NETWORKDAYS.INTL(P208,L208,1,Hoja2!A225:A498)</f>
        <v>-32752</v>
      </c>
      <c r="N208" s="34" t="str">
        <f t="shared" ca="1" si="15"/>
        <v>atrasado</v>
      </c>
      <c r="O208" s="35">
        <f t="shared" ca="1" si="14"/>
        <v>32752</v>
      </c>
      <c r="P208" s="9">
        <f t="shared" ca="1" si="16"/>
        <v>45917</v>
      </c>
    </row>
    <row r="209" spans="2:16" x14ac:dyDescent="0.25">
      <c r="B209" s="46"/>
      <c r="C209" s="46"/>
      <c r="D209" s="42"/>
      <c r="E209" s="42"/>
      <c r="F209" s="47"/>
      <c r="G209" s="45"/>
      <c r="H209" s="42"/>
      <c r="I209" s="32"/>
      <c r="J209" s="32"/>
      <c r="K209" s="32"/>
      <c r="L209" s="33">
        <f>WORKDAY.INTL(B209,H209,1,Hoja2!$A$2:$A$275)</f>
        <v>0</v>
      </c>
      <c r="M209" s="3">
        <f ca="1">NETWORKDAYS.INTL(P209,L209,1,Hoja2!A226:A499)</f>
        <v>-32753</v>
      </c>
      <c r="N209" s="34" t="str">
        <f t="shared" ca="1" si="15"/>
        <v>atrasado</v>
      </c>
      <c r="O209" s="35">
        <f t="shared" ca="1" si="14"/>
        <v>32753</v>
      </c>
      <c r="P209" s="9">
        <f t="shared" ca="1" si="16"/>
        <v>45917</v>
      </c>
    </row>
    <row r="210" spans="2:16" x14ac:dyDescent="0.25">
      <c r="B210" s="46"/>
      <c r="C210" s="46"/>
      <c r="D210" s="42"/>
      <c r="E210" s="42"/>
      <c r="F210" s="47"/>
      <c r="G210" s="45"/>
      <c r="H210" s="42"/>
      <c r="I210" s="32"/>
      <c r="J210" s="32"/>
      <c r="K210" s="32"/>
      <c r="L210" s="33">
        <f>WORKDAY.INTL(B210,H210,1,Hoja2!$A$2:$A$275)</f>
        <v>0</v>
      </c>
      <c r="M210" s="3">
        <f ca="1">NETWORKDAYS.INTL(P210,L210,1,Hoja2!A227:A500)</f>
        <v>-32754</v>
      </c>
      <c r="N210" s="34" t="str">
        <f t="shared" ca="1" si="15"/>
        <v>atrasado</v>
      </c>
      <c r="O210" s="35">
        <f t="shared" ca="1" si="14"/>
        <v>32754</v>
      </c>
      <c r="P210" s="9">
        <f t="shared" ca="1" si="16"/>
        <v>45917</v>
      </c>
    </row>
    <row r="211" spans="2:16" x14ac:dyDescent="0.25">
      <c r="B211" s="46"/>
      <c r="C211" s="46"/>
      <c r="D211" s="42"/>
      <c r="E211" s="42"/>
      <c r="F211" s="47"/>
      <c r="G211" s="45"/>
      <c r="H211" s="42"/>
      <c r="I211" s="32"/>
      <c r="J211" s="32"/>
      <c r="K211" s="32"/>
      <c r="L211" s="33">
        <f>WORKDAY.INTL(B211,H211,1,Hoja2!$A$2:$A$275)</f>
        <v>0</v>
      </c>
      <c r="M211" s="3">
        <f ca="1">NETWORKDAYS.INTL(P211,L211,1,Hoja2!A228:A501)</f>
        <v>-32755</v>
      </c>
      <c r="N211" s="34" t="str">
        <f t="shared" ca="1" si="15"/>
        <v>atrasado</v>
      </c>
      <c r="O211" s="35">
        <f t="shared" ca="1" si="14"/>
        <v>32755</v>
      </c>
      <c r="P211" s="9">
        <f t="shared" ca="1" si="16"/>
        <v>45917</v>
      </c>
    </row>
    <row r="212" spans="2:16" x14ac:dyDescent="0.25">
      <c r="B212" s="46"/>
      <c r="C212" s="46"/>
      <c r="D212" s="42"/>
      <c r="E212" s="42"/>
      <c r="F212" s="47"/>
      <c r="G212" s="45"/>
      <c r="H212" s="42"/>
      <c r="I212" s="32"/>
      <c r="J212" s="32"/>
      <c r="K212" s="32"/>
      <c r="L212" s="33">
        <f>WORKDAY.INTL(B212,H212,1,Hoja2!$A$2:$A$275)</f>
        <v>0</v>
      </c>
      <c r="M212" s="3">
        <f ca="1">NETWORKDAYS.INTL(P212,L212,1,Hoja2!A229:A502)</f>
        <v>-32756</v>
      </c>
      <c r="N212" s="34" t="str">
        <f t="shared" ca="1" si="15"/>
        <v>atrasado</v>
      </c>
      <c r="O212" s="35">
        <f t="shared" ca="1" si="14"/>
        <v>32756</v>
      </c>
      <c r="P212" s="9">
        <f t="shared" ca="1" si="16"/>
        <v>45917</v>
      </c>
    </row>
    <row r="213" spans="2:16" x14ac:dyDescent="0.25">
      <c r="B213" s="46"/>
      <c r="C213" s="46"/>
      <c r="D213" s="42"/>
      <c r="E213" s="42"/>
      <c r="F213" s="47"/>
      <c r="G213" s="45"/>
      <c r="H213" s="42"/>
      <c r="I213" s="32"/>
      <c r="J213" s="32"/>
      <c r="K213" s="32"/>
      <c r="L213" s="33">
        <f>WORKDAY.INTL(B213,H213,1,Hoja2!$A$2:$A$275)</f>
        <v>0</v>
      </c>
      <c r="M213" s="3">
        <f ca="1">NETWORKDAYS.INTL(P213,L213,1,Hoja2!A230:A503)</f>
        <v>-32757</v>
      </c>
      <c r="N213" s="34" t="str">
        <f t="shared" ca="1" si="15"/>
        <v>atrasado</v>
      </c>
      <c r="O213" s="35">
        <f t="shared" ca="1" si="14"/>
        <v>32757</v>
      </c>
      <c r="P213" s="9">
        <f t="shared" ca="1" si="16"/>
        <v>45917</v>
      </c>
    </row>
    <row r="214" spans="2:16" x14ac:dyDescent="0.25">
      <c r="B214" s="46"/>
      <c r="C214" s="46"/>
      <c r="D214" s="42"/>
      <c r="E214" s="42"/>
      <c r="F214" s="47"/>
      <c r="G214" s="45"/>
      <c r="H214" s="42"/>
      <c r="I214" s="32"/>
      <c r="J214" s="32"/>
      <c r="K214" s="32"/>
      <c r="L214" s="33">
        <f>WORKDAY.INTL(B214,H214,1,Hoja2!$A$2:$A$275)</f>
        <v>0</v>
      </c>
      <c r="M214" s="3">
        <f ca="1">NETWORKDAYS.INTL(P214,L214,1,Hoja2!A231:A504)</f>
        <v>-32758</v>
      </c>
      <c r="N214" s="34" t="str">
        <f t="shared" ca="1" si="15"/>
        <v>atrasado</v>
      </c>
      <c r="O214" s="35">
        <f t="shared" ca="1" si="14"/>
        <v>32758</v>
      </c>
      <c r="P214" s="9">
        <f t="shared" ca="1" si="16"/>
        <v>45917</v>
      </c>
    </row>
    <row r="215" spans="2:16" x14ac:dyDescent="0.25">
      <c r="B215" s="46"/>
      <c r="C215" s="46"/>
      <c r="D215" s="42"/>
      <c r="E215" s="42"/>
      <c r="F215" s="47"/>
      <c r="G215" s="45"/>
      <c r="H215" s="42"/>
      <c r="I215" s="32"/>
      <c r="J215" s="32"/>
      <c r="K215" s="32"/>
      <c r="L215" s="33">
        <f>WORKDAY.INTL(B215,H215,1,Hoja2!$A$2:$A$275)</f>
        <v>0</v>
      </c>
      <c r="M215" s="3">
        <f ca="1">NETWORKDAYS.INTL(P215,L215,1,Hoja2!A232:A505)</f>
        <v>-32759</v>
      </c>
      <c r="N215" s="34" t="str">
        <f t="shared" ca="1" si="15"/>
        <v>atrasado</v>
      </c>
      <c r="O215" s="35">
        <f t="shared" ca="1" si="14"/>
        <v>32759</v>
      </c>
      <c r="P215" s="9">
        <f t="shared" ca="1" si="16"/>
        <v>45917</v>
      </c>
    </row>
    <row r="216" spans="2:16" x14ac:dyDescent="0.25">
      <c r="B216" s="46"/>
      <c r="C216" s="46"/>
      <c r="D216" s="42"/>
      <c r="E216" s="42"/>
      <c r="F216" s="47"/>
      <c r="G216" s="45"/>
      <c r="H216" s="42"/>
      <c r="I216" s="32"/>
      <c r="J216" s="32"/>
      <c r="K216" s="32"/>
      <c r="L216" s="33">
        <f>WORKDAY.INTL(B216,H216,1,Hoja2!$A$2:$A$275)</f>
        <v>0</v>
      </c>
      <c r="M216" s="3">
        <f ca="1">NETWORKDAYS.INTL(P216,L216,1,Hoja2!A233:A506)</f>
        <v>-32760</v>
      </c>
      <c r="N216" s="34" t="str">
        <f t="shared" ca="1" si="15"/>
        <v>atrasado</v>
      </c>
      <c r="O216" s="35">
        <f t="shared" ca="1" si="14"/>
        <v>32760</v>
      </c>
      <c r="P216" s="9">
        <f t="shared" ca="1" si="16"/>
        <v>45917</v>
      </c>
    </row>
    <row r="217" spans="2:16" x14ac:dyDescent="0.25">
      <c r="B217" s="41"/>
      <c r="C217" s="41"/>
      <c r="D217" s="42"/>
      <c r="E217" s="42"/>
      <c r="F217" s="27"/>
      <c r="G217" s="45"/>
      <c r="H217" s="42"/>
      <c r="I217" s="32"/>
      <c r="J217" s="32"/>
      <c r="K217" s="32"/>
      <c r="L217" s="33">
        <f>WORKDAY.INTL(B217,H217,1,Hoja2!$A$2:$A$275)</f>
        <v>0</v>
      </c>
      <c r="M217" s="3">
        <f ca="1">NETWORKDAYS.INTL(P217,L217,1,Hoja2!A234:A507)</f>
        <v>-32761</v>
      </c>
      <c r="N217" s="34" t="str">
        <f t="shared" ca="1" si="15"/>
        <v>atrasado</v>
      </c>
      <c r="O217" s="35">
        <f t="shared" ca="1" si="14"/>
        <v>32761</v>
      </c>
      <c r="P217" s="9">
        <f t="shared" ca="1" si="16"/>
        <v>45917</v>
      </c>
    </row>
    <row r="218" spans="2:16" x14ac:dyDescent="0.25">
      <c r="B218" s="41"/>
      <c r="C218" s="41"/>
      <c r="D218" s="42"/>
      <c r="E218" s="42"/>
      <c r="F218" s="27"/>
      <c r="G218" s="45"/>
      <c r="H218" s="42"/>
      <c r="I218" s="32"/>
      <c r="J218" s="32"/>
      <c r="K218" s="32"/>
      <c r="L218" s="33">
        <f>WORKDAY.INTL(B218,H218,1,Hoja2!$A$2:$A$275)</f>
        <v>0</v>
      </c>
      <c r="M218" s="3">
        <f ca="1">NETWORKDAYS.INTL(P218,L218,1,Hoja2!A235:A508)</f>
        <v>-32762</v>
      </c>
      <c r="N218" s="34" t="str">
        <f t="shared" ca="1" si="15"/>
        <v>atrasado</v>
      </c>
      <c r="O218" s="35">
        <f t="shared" ca="1" si="14"/>
        <v>32762</v>
      </c>
      <c r="P218" s="9">
        <f t="shared" ca="1" si="16"/>
        <v>45917</v>
      </c>
    </row>
    <row r="219" spans="2:16" x14ac:dyDescent="0.25">
      <c r="B219" s="41"/>
      <c r="C219" s="41"/>
      <c r="D219" s="42"/>
      <c r="E219" s="42"/>
      <c r="F219" s="48"/>
      <c r="G219" s="45"/>
      <c r="H219" s="42"/>
      <c r="I219" s="32"/>
      <c r="J219" s="32"/>
      <c r="K219" s="32"/>
      <c r="L219" s="33">
        <f>WORKDAY.INTL(B219,H219,1,Hoja2!$A$2:$A$275)</f>
        <v>0</v>
      </c>
      <c r="M219" s="3">
        <f ca="1">NETWORKDAYS.INTL(P219,L219,1,Hoja2!A236:A509)</f>
        <v>-32763</v>
      </c>
      <c r="N219" s="34" t="str">
        <f t="shared" ca="1" si="15"/>
        <v>atrasado</v>
      </c>
      <c r="O219" s="35">
        <f t="shared" ca="1" si="14"/>
        <v>32763</v>
      </c>
      <c r="P219" s="9">
        <f t="shared" ca="1" si="16"/>
        <v>45917</v>
      </c>
    </row>
    <row r="220" spans="2:16" x14ac:dyDescent="0.25">
      <c r="B220" s="41"/>
      <c r="C220" s="41"/>
      <c r="D220" s="42"/>
      <c r="E220" s="42"/>
      <c r="F220" s="48"/>
      <c r="G220" s="45"/>
      <c r="H220" s="42"/>
      <c r="I220" s="32"/>
      <c r="J220" s="32"/>
      <c r="K220" s="32"/>
      <c r="L220" s="33">
        <f>WORKDAY.INTL(B220,H220,1,Hoja2!$A$2:$A$275)</f>
        <v>0</v>
      </c>
      <c r="M220" s="3">
        <f ca="1">NETWORKDAYS.INTL(P220,L220,1,Hoja2!A237:A510)</f>
        <v>-32764</v>
      </c>
      <c r="N220" s="34" t="str">
        <f t="shared" ca="1" si="15"/>
        <v>atrasado</v>
      </c>
      <c r="O220" s="35">
        <f t="shared" ca="1" si="14"/>
        <v>32764</v>
      </c>
      <c r="P220" s="9">
        <f t="shared" ca="1" si="16"/>
        <v>45917</v>
      </c>
    </row>
    <row r="221" spans="2:16" x14ac:dyDescent="0.25">
      <c r="B221" s="41"/>
      <c r="C221" s="41"/>
      <c r="D221" s="42"/>
      <c r="E221" s="42"/>
      <c r="F221" s="48"/>
      <c r="G221" s="45"/>
      <c r="H221" s="42"/>
      <c r="I221" s="32"/>
      <c r="J221" s="32"/>
      <c r="K221" s="32"/>
      <c r="L221" s="33">
        <f>WORKDAY.INTL(B221,H221,1,Hoja2!$A$2:$A$275)</f>
        <v>0</v>
      </c>
      <c r="M221" s="3">
        <f ca="1">NETWORKDAYS.INTL(P221,L221,1,Hoja2!A238:A511)</f>
        <v>-32765</v>
      </c>
      <c r="N221" s="34" t="str">
        <f t="shared" ca="1" si="15"/>
        <v>atrasado</v>
      </c>
      <c r="O221" s="35">
        <f t="shared" ca="1" si="14"/>
        <v>32765</v>
      </c>
      <c r="P221" s="9">
        <f t="shared" ca="1" si="16"/>
        <v>45917</v>
      </c>
    </row>
    <row r="222" spans="2:16" ht="15.75" thickBot="1" x14ac:dyDescent="0.3">
      <c r="L222" s="22">
        <f>WORKDAY.INTL(B222,H222,1,Hoja2!$A$2:$A$275)</f>
        <v>0</v>
      </c>
      <c r="M222" s="23">
        <f>NETWORKDAYS.INTL(P222,L222,1,Hoja2!A239:A512)</f>
        <v>0</v>
      </c>
    </row>
    <row r="223" spans="2:16" ht="30" customHeight="1" thickBot="1" x14ac:dyDescent="0.3">
      <c r="B223" s="54" t="s">
        <v>19</v>
      </c>
      <c r="C223" s="55"/>
      <c r="D223" s="55"/>
      <c r="E223" s="25" t="s">
        <v>23</v>
      </c>
      <c r="F223" s="56" t="s">
        <v>20</v>
      </c>
      <c r="G223" s="57"/>
      <c r="H223" s="57"/>
      <c r="I223" s="58"/>
      <c r="J223" s="24" t="s">
        <v>21</v>
      </c>
      <c r="K223" s="51" t="s">
        <v>22</v>
      </c>
      <c r="L223" s="51"/>
      <c r="M223" s="51"/>
      <c r="N223" s="52"/>
      <c r="O223" s="49">
        <v>1</v>
      </c>
      <c r="P223" s="50"/>
    </row>
    <row r="224" spans="2:16" ht="8.25" customHeight="1" x14ac:dyDescent="0.25"/>
    <row r="225" spans="2:12" ht="30.6" customHeight="1" x14ac:dyDescent="0.25">
      <c r="B225" s="53" t="s">
        <v>18</v>
      </c>
      <c r="C225" s="53"/>
      <c r="D225" s="53"/>
      <c r="E225" s="53"/>
      <c r="F225" s="53"/>
      <c r="G225" s="53"/>
      <c r="H225" s="53"/>
      <c r="I225" s="53"/>
      <c r="J225" s="53"/>
      <c r="K225" s="53"/>
      <c r="L225" s="53"/>
    </row>
    <row r="226" spans="2:12" x14ac:dyDescent="0.25">
      <c r="B226" s="53"/>
      <c r="C226" s="53"/>
      <c r="D226" s="53"/>
      <c r="E226" s="53"/>
      <c r="F226" s="53"/>
      <c r="G226" s="53"/>
      <c r="H226" s="53"/>
      <c r="I226" s="53"/>
      <c r="J226" s="53"/>
      <c r="K226" s="53"/>
      <c r="L226" s="53"/>
    </row>
  </sheetData>
  <protectedRanges>
    <protectedRange sqref="I9:J9 I10:I30" name="Rango3"/>
    <protectedRange sqref="H23:H25 H27:H30 H9:H11 H13:H21" name="Rango2"/>
    <protectedRange sqref="J10" name="Rango3_2"/>
    <protectedRange sqref="J11" name="Rango3_4"/>
    <protectedRange sqref="K9" name="Rango4"/>
    <protectedRange sqref="K10" name="Rango4_2"/>
    <protectedRange sqref="K11" name="Rango4_4"/>
  </protectedRanges>
  <autoFilter ref="B8:Q221" xr:uid="{00000000-0009-0000-0000-000000000000}"/>
  <mergeCells count="19">
    <mergeCell ref="B7:C7"/>
    <mergeCell ref="I7:J7"/>
    <mergeCell ref="K7:K8"/>
    <mergeCell ref="H7:H8"/>
    <mergeCell ref="D7:D8"/>
    <mergeCell ref="E7:F7"/>
    <mergeCell ref="G7:G8"/>
    <mergeCell ref="B2:C5"/>
    <mergeCell ref="O2:P2"/>
    <mergeCell ref="O3:P3"/>
    <mergeCell ref="O4:P4"/>
    <mergeCell ref="O5:P5"/>
    <mergeCell ref="D2:N5"/>
    <mergeCell ref="O223:P223"/>
    <mergeCell ref="K223:N223"/>
    <mergeCell ref="B225:L225"/>
    <mergeCell ref="B226:L226"/>
    <mergeCell ref="B223:D223"/>
    <mergeCell ref="F223:I223"/>
  </mergeCells>
  <conditionalFormatting sqref="M224:M1048576">
    <cfRule type="top10" dxfId="9" priority="25" bottom="1" rank="1"/>
    <cfRule type="cellIs" dxfId="8" priority="30" operator="greaterThan">
      <formula>0</formula>
    </cfRule>
  </conditionalFormatting>
  <conditionalFormatting sqref="N1 N6:N222 N224:N1048576">
    <cfRule type="iconSet" priority="18">
      <iconSet iconSet="3TrafficLights2">
        <cfvo type="percent" val="0"/>
        <cfvo type="percent" val="33"/>
        <cfvo type="percent" val="67"/>
      </iconSet>
    </cfRule>
    <cfRule type="containsText" dxfId="7" priority="19" operator="containsText" text="vence hoy">
      <formula>NOT(ISERROR(SEARCH("vence hoy",N1)))</formula>
    </cfRule>
    <cfRule type="containsText" dxfId="6" priority="20" operator="containsText" text="atrasado">
      <formula>NOT(ISERROR(SEARCH("atrasado",N1)))</formula>
    </cfRule>
    <cfRule type="containsText" dxfId="5" priority="21" operator="containsText" text="a tiempo">
      <formula>NOT(ISERROR(SEARCH("a tiempo",N1)))</formula>
    </cfRule>
    <cfRule type="containsText" dxfId="4" priority="22" operator="containsText" text="atiempo">
      <formula>NOT(ISERROR(SEARCH("atiempo",N1)))</formula>
    </cfRule>
  </conditionalFormatting>
  <conditionalFormatting sqref="N9:N221">
    <cfRule type="iconSet" priority="332">
      <iconSet iconSet="3TrafficLights2">
        <cfvo type="percent" val="0"/>
        <cfvo type="percent" val="33"/>
        <cfvo type="percent" val="67"/>
      </iconSet>
    </cfRule>
  </conditionalFormatting>
  <conditionalFormatting sqref="P1:P222 P224:P1048576">
    <cfRule type="timePeriod" dxfId="3" priority="14" timePeriod="yesterday">
      <formula>FLOOR(P1,1)=TODAY()-1</formula>
    </cfRule>
    <cfRule type="timePeriod" dxfId="2" priority="15" timePeriod="yesterday">
      <formula>FLOOR(P1,1)=TODAY()-1</formula>
    </cfRule>
    <cfRule type="timePeriod" dxfId="1" priority="16" timePeriod="today">
      <formula>FLOOR(P1,1)=TODAY()</formula>
    </cfRule>
  </conditionalFormatting>
  <conditionalFormatting sqref="P9:P221">
    <cfRule type="expression" dxfId="0" priority="17">
      <formula>"e3&gt;t3"</formula>
    </cfRule>
  </conditionalFormatting>
  <dataValidations count="3">
    <dataValidation allowBlank="1" showInputMessage="1" showErrorMessage="1" prompt="Ingrese fecha en formado DD/MM/AAAA" sqref="B7" xr:uid="{00000000-0002-0000-0000-000001000000}"/>
    <dataValidation allowBlank="1" showInputMessage="1" showErrorMessage="1" prompt="Ingrese el número de días que tiene para dar trámite a la solicitud. NOTA: los documentos informativos o que no requieren de alguna gestión, deberá registrar con cero (0) días. " sqref="H27:H30 H23:H25 H9:H11 H13:H21" xr:uid="{00000000-0002-0000-0000-000002000000}"/>
    <dataValidation allowBlank="1" showInputMessage="1" showErrorMessage="1" prompt="Ingrese la fecha en la cual asigna el proceso o actividad a la persona responsable (DD/MM/AAAA)." sqref="J9:J11" xr:uid="{00000000-0002-0000-0000-000003000000}"/>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81DA-0ADD-4BE8-BE36-367CCB183986}">
  <dimension ref="A1:L18"/>
  <sheetViews>
    <sheetView showGridLines="0" view="pageBreakPreview" zoomScaleNormal="100" zoomScaleSheetLayoutView="100" workbookViewId="0">
      <selection activeCell="S12" sqref="S12"/>
    </sheetView>
  </sheetViews>
  <sheetFormatPr baseColWidth="10" defaultColWidth="11.42578125" defaultRowHeight="15" x14ac:dyDescent="0.25"/>
  <cols>
    <col min="1" max="1" width="2.5703125" style="83" customWidth="1"/>
    <col min="2" max="2" width="30.42578125" style="83" customWidth="1"/>
    <col min="3" max="3" width="6.5703125" style="83" customWidth="1"/>
    <col min="4" max="4" width="11.42578125" style="83"/>
    <col min="5" max="5" width="5.7109375" style="83" customWidth="1"/>
    <col min="6" max="6" width="16.28515625" style="83" customWidth="1"/>
    <col min="7" max="7" width="11.42578125" style="83"/>
    <col min="8" max="8" width="13.85546875" style="83" customWidth="1"/>
    <col min="9" max="9" width="14.140625" style="83" customWidth="1"/>
    <col min="10" max="10" width="14.85546875" style="83" customWidth="1"/>
    <col min="11" max="11" width="7.5703125" style="83" customWidth="1"/>
    <col min="12" max="12" width="2.140625" style="83" customWidth="1"/>
    <col min="13" max="16384" width="11.42578125" style="83"/>
  </cols>
  <sheetData>
    <row r="1" spans="1:12" ht="6" customHeight="1" thickBot="1" x14ac:dyDescent="0.3"/>
    <row r="2" spans="1:12" ht="15" customHeight="1" x14ac:dyDescent="0.25">
      <c r="B2" s="84" t="s">
        <v>14</v>
      </c>
      <c r="C2" s="85" t="s">
        <v>31</v>
      </c>
      <c r="D2" s="86"/>
      <c r="E2" s="86"/>
      <c r="F2" s="86"/>
      <c r="G2" s="86"/>
      <c r="H2" s="86"/>
      <c r="I2" s="87"/>
      <c r="J2" s="88" t="s">
        <v>44</v>
      </c>
      <c r="K2" s="66"/>
    </row>
    <row r="3" spans="1:12" ht="15" customHeight="1" x14ac:dyDescent="0.25">
      <c r="B3" s="89"/>
      <c r="C3" s="90"/>
      <c r="D3" s="91"/>
      <c r="E3" s="91"/>
      <c r="F3" s="91"/>
      <c r="G3" s="91"/>
      <c r="H3" s="91"/>
      <c r="I3" s="92"/>
      <c r="J3" s="93" t="s">
        <v>15</v>
      </c>
      <c r="K3" s="68"/>
    </row>
    <row r="4" spans="1:12" ht="15" customHeight="1" x14ac:dyDescent="0.25">
      <c r="B4" s="89"/>
      <c r="C4" s="90"/>
      <c r="D4" s="91"/>
      <c r="E4" s="91"/>
      <c r="F4" s="91"/>
      <c r="G4" s="91"/>
      <c r="H4" s="91"/>
      <c r="I4" s="92"/>
      <c r="J4" s="93" t="s">
        <v>16</v>
      </c>
      <c r="K4" s="68"/>
    </row>
    <row r="5" spans="1:12" ht="15" customHeight="1" thickBot="1" x14ac:dyDescent="0.3">
      <c r="B5" s="94"/>
      <c r="C5" s="95"/>
      <c r="D5" s="96"/>
      <c r="E5" s="96"/>
      <c r="F5" s="96"/>
      <c r="G5" s="96"/>
      <c r="H5" s="96"/>
      <c r="I5" s="97"/>
      <c r="J5" s="98" t="s">
        <v>17</v>
      </c>
      <c r="K5" s="70"/>
    </row>
    <row r="6" spans="1:12" ht="15.75" thickBot="1" x14ac:dyDescent="0.3"/>
    <row r="7" spans="1:12" s="99" customFormat="1" ht="15.75" thickBot="1" x14ac:dyDescent="0.3">
      <c r="B7" s="100" t="s">
        <v>32</v>
      </c>
      <c r="C7" s="101"/>
      <c r="D7" s="102" t="s">
        <v>33</v>
      </c>
      <c r="E7" s="103"/>
      <c r="F7" s="102" t="s">
        <v>34</v>
      </c>
      <c r="G7" s="104"/>
      <c r="H7" s="104"/>
      <c r="I7" s="104"/>
      <c r="J7" s="104"/>
      <c r="K7" s="105"/>
    </row>
    <row r="8" spans="1:12" s="99" customFormat="1" ht="22.9" customHeight="1" thickBot="1" x14ac:dyDescent="0.3">
      <c r="B8" s="106">
        <v>45917</v>
      </c>
      <c r="C8" s="107"/>
      <c r="D8" s="108">
        <v>1</v>
      </c>
      <c r="E8" s="109"/>
      <c r="F8" s="110" t="s">
        <v>35</v>
      </c>
      <c r="G8" s="110"/>
      <c r="H8" s="110"/>
      <c r="I8" s="110"/>
      <c r="J8" s="110"/>
      <c r="K8" s="111"/>
    </row>
    <row r="9" spans="1:12" s="99" customFormat="1" ht="15.75" customHeight="1" thickBot="1" x14ac:dyDescent="0.3">
      <c r="B9" s="112"/>
      <c r="C9" s="112"/>
      <c r="D9" s="112"/>
      <c r="E9" s="112"/>
      <c r="F9" s="112"/>
      <c r="G9" s="112"/>
      <c r="H9" s="112"/>
      <c r="I9" s="112"/>
      <c r="J9" s="112"/>
      <c r="K9" s="112"/>
    </row>
    <row r="10" spans="1:12" s="99" customFormat="1" ht="15.75" customHeight="1" thickBot="1" x14ac:dyDescent="0.3">
      <c r="B10" s="113" t="s">
        <v>36</v>
      </c>
      <c r="C10" s="114"/>
      <c r="D10" s="114"/>
      <c r="E10" s="115"/>
      <c r="F10" s="116" t="s">
        <v>37</v>
      </c>
      <c r="G10" s="117"/>
      <c r="H10" s="118"/>
      <c r="I10" s="119" t="s">
        <v>38</v>
      </c>
      <c r="J10" s="120"/>
      <c r="K10" s="115"/>
    </row>
    <row r="11" spans="1:12" s="99" customFormat="1" ht="3" customHeight="1" thickBot="1" x14ac:dyDescent="0.3">
      <c r="B11" s="121"/>
      <c r="C11" s="122"/>
      <c r="D11" s="122"/>
      <c r="E11" s="123"/>
      <c r="F11" s="122"/>
      <c r="G11" s="122"/>
      <c r="H11" s="122"/>
      <c r="I11" s="124"/>
      <c r="J11" s="125"/>
      <c r="K11" s="126"/>
    </row>
    <row r="12" spans="1:12" s="99" customFormat="1" ht="51" customHeight="1" thickBot="1" x14ac:dyDescent="0.3">
      <c r="A12" s="127"/>
      <c r="B12" s="128" t="s">
        <v>39</v>
      </c>
      <c r="C12" s="129"/>
      <c r="D12" s="129"/>
      <c r="E12" s="129"/>
      <c r="F12" s="130" t="s">
        <v>40</v>
      </c>
      <c r="G12" s="129"/>
      <c r="H12" s="131"/>
      <c r="I12" s="132" t="s">
        <v>41</v>
      </c>
      <c r="J12" s="133"/>
      <c r="K12" s="134"/>
      <c r="L12" s="127"/>
    </row>
    <row r="13" spans="1:12" s="99" customFormat="1" ht="9" customHeight="1" thickBot="1" x14ac:dyDescent="0.3">
      <c r="B13" s="135"/>
      <c r="C13" s="135"/>
      <c r="D13" s="135"/>
      <c r="E13" s="135"/>
      <c r="F13" s="135"/>
      <c r="G13" s="135"/>
      <c r="H13" s="135"/>
      <c r="I13" s="135"/>
      <c r="J13" s="135"/>
      <c r="K13" s="135"/>
    </row>
    <row r="14" spans="1:12" s="99" customFormat="1" ht="15.75" thickBot="1" x14ac:dyDescent="0.3">
      <c r="B14" s="136" t="s">
        <v>19</v>
      </c>
      <c r="C14" s="137"/>
      <c r="D14" s="138"/>
      <c r="E14" s="139" t="s">
        <v>23</v>
      </c>
      <c r="F14" s="136" t="s">
        <v>20</v>
      </c>
      <c r="G14" s="138"/>
      <c r="H14" s="140" t="s">
        <v>21</v>
      </c>
      <c r="I14" s="136" t="s">
        <v>22</v>
      </c>
      <c r="J14" s="138"/>
      <c r="K14" s="141">
        <v>1</v>
      </c>
    </row>
    <row r="15" spans="1:12" ht="8.25" customHeight="1" x14ac:dyDescent="0.25"/>
    <row r="16" spans="1:12" x14ac:dyDescent="0.25">
      <c r="B16" s="53" t="s">
        <v>42</v>
      </c>
      <c r="C16" s="53"/>
      <c r="D16" s="53"/>
      <c r="E16" s="53"/>
      <c r="F16" s="53"/>
      <c r="G16" s="53"/>
      <c r="H16" s="53"/>
      <c r="I16" s="53"/>
      <c r="J16" s="53"/>
      <c r="K16" s="53"/>
      <c r="L16" s="53"/>
    </row>
    <row r="17" spans="2:12" x14ac:dyDescent="0.25">
      <c r="B17" s="53" t="s">
        <v>43</v>
      </c>
      <c r="C17" s="53"/>
      <c r="D17" s="53"/>
      <c r="E17" s="53"/>
      <c r="F17" s="53"/>
      <c r="G17" s="53"/>
      <c r="H17" s="53"/>
      <c r="I17" s="53"/>
      <c r="J17" s="53"/>
      <c r="K17" s="53"/>
      <c r="L17" s="53"/>
    </row>
    <row r="18" spans="2:12" ht="9" customHeight="1" x14ac:dyDescent="0.25"/>
  </sheetData>
  <mergeCells count="28">
    <mergeCell ref="B16:L16"/>
    <mergeCell ref="B17:L17"/>
    <mergeCell ref="B12:E12"/>
    <mergeCell ref="F12:H12"/>
    <mergeCell ref="I12:K12"/>
    <mergeCell ref="B13:K13"/>
    <mergeCell ref="B14:D14"/>
    <mergeCell ref="F14:G14"/>
    <mergeCell ref="I14:J14"/>
    <mergeCell ref="B9:K9"/>
    <mergeCell ref="B10:E10"/>
    <mergeCell ref="F10:H10"/>
    <mergeCell ref="I10:K10"/>
    <mergeCell ref="B11:E11"/>
    <mergeCell ref="F11:H11"/>
    <mergeCell ref="I11:K11"/>
    <mergeCell ref="B7:C7"/>
    <mergeCell ref="D7:E7"/>
    <mergeCell ref="F7:K7"/>
    <mergeCell ref="B8:C8"/>
    <mergeCell ref="D8:E8"/>
    <mergeCell ref="F8:K8"/>
    <mergeCell ref="B2:B5"/>
    <mergeCell ref="C2:I5"/>
    <mergeCell ref="J2:K2"/>
    <mergeCell ref="J3:K3"/>
    <mergeCell ref="J4:K4"/>
    <mergeCell ref="J5:K5"/>
  </mergeCells>
  <pageMargins left="0.7" right="0.7" top="0.75" bottom="0.75" header="0.3" footer="0.3"/>
  <pageSetup paperSize="9" scale="6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75"/>
  <sheetViews>
    <sheetView workbookViewId="0">
      <selection activeCell="H33" sqref="H33"/>
    </sheetView>
  </sheetViews>
  <sheetFormatPr baseColWidth="10" defaultColWidth="11.42578125" defaultRowHeight="15" x14ac:dyDescent="0.25"/>
  <sheetData>
    <row r="1" spans="1:1" x14ac:dyDescent="0.25">
      <c r="A1" t="s">
        <v>12</v>
      </c>
    </row>
    <row r="2" spans="1:1" x14ac:dyDescent="0.25">
      <c r="A2" s="1">
        <v>43466</v>
      </c>
    </row>
    <row r="3" spans="1:1" x14ac:dyDescent="0.25">
      <c r="A3" s="1">
        <v>43467</v>
      </c>
    </row>
    <row r="4" spans="1:1" x14ac:dyDescent="0.25">
      <c r="A4" s="1">
        <v>43468</v>
      </c>
    </row>
    <row r="5" spans="1:1" x14ac:dyDescent="0.25">
      <c r="A5" s="1">
        <v>43469</v>
      </c>
    </row>
    <row r="6" spans="1:1" x14ac:dyDescent="0.25">
      <c r="A6" s="1">
        <v>43472</v>
      </c>
    </row>
    <row r="7" spans="1:1" x14ac:dyDescent="0.25">
      <c r="A7" s="1">
        <v>43473</v>
      </c>
    </row>
    <row r="8" spans="1:1" x14ac:dyDescent="0.25">
      <c r="A8" s="1">
        <v>43474</v>
      </c>
    </row>
    <row r="9" spans="1:1" x14ac:dyDescent="0.25">
      <c r="A9" s="1">
        <v>43475</v>
      </c>
    </row>
    <row r="10" spans="1:1" x14ac:dyDescent="0.25">
      <c r="A10" s="1">
        <v>43476</v>
      </c>
    </row>
    <row r="11" spans="1:1" x14ac:dyDescent="0.25">
      <c r="A11" s="1">
        <v>43549</v>
      </c>
    </row>
    <row r="12" spans="1:1" x14ac:dyDescent="0.25">
      <c r="A12" s="1">
        <v>43570</v>
      </c>
    </row>
    <row r="13" spans="1:1" x14ac:dyDescent="0.25">
      <c r="A13" s="1">
        <v>43571</v>
      </c>
    </row>
    <row r="14" spans="1:1" x14ac:dyDescent="0.25">
      <c r="A14" s="1">
        <v>43572</v>
      </c>
    </row>
    <row r="15" spans="1:1" x14ac:dyDescent="0.25">
      <c r="A15" s="1">
        <v>43573</v>
      </c>
    </row>
    <row r="16" spans="1:1" x14ac:dyDescent="0.25">
      <c r="A16" s="1">
        <v>43574</v>
      </c>
    </row>
    <row r="17" spans="1:1" x14ac:dyDescent="0.25">
      <c r="A17" s="1">
        <v>43586</v>
      </c>
    </row>
    <row r="18" spans="1:1" x14ac:dyDescent="0.25">
      <c r="A18" s="1">
        <v>43619</v>
      </c>
    </row>
    <row r="19" spans="1:1" x14ac:dyDescent="0.25">
      <c r="A19" s="1">
        <v>43640</v>
      </c>
    </row>
    <row r="20" spans="1:1" x14ac:dyDescent="0.25">
      <c r="A20" s="1">
        <v>43647</v>
      </c>
    </row>
    <row r="21" spans="1:1" x14ac:dyDescent="0.25">
      <c r="A21" s="1">
        <v>43684</v>
      </c>
    </row>
    <row r="22" spans="1:1" x14ac:dyDescent="0.25">
      <c r="A22" s="1">
        <v>43696</v>
      </c>
    </row>
    <row r="23" spans="1:1" x14ac:dyDescent="0.25">
      <c r="A23" s="1">
        <v>43752</v>
      </c>
    </row>
    <row r="24" spans="1:1" x14ac:dyDescent="0.25">
      <c r="A24" s="1">
        <v>43773</v>
      </c>
    </row>
    <row r="25" spans="1:1" x14ac:dyDescent="0.25">
      <c r="A25" s="1">
        <v>43780</v>
      </c>
    </row>
    <row r="26" spans="1:1" x14ac:dyDescent="0.25">
      <c r="A26" s="1">
        <v>43824</v>
      </c>
    </row>
    <row r="27" spans="1:1" x14ac:dyDescent="0.25">
      <c r="A27" s="1">
        <v>43862</v>
      </c>
    </row>
    <row r="28" spans="1:1" x14ac:dyDescent="0.25">
      <c r="A28" s="1">
        <v>43863</v>
      </c>
    </row>
    <row r="29" spans="1:1" x14ac:dyDescent="0.25">
      <c r="A29" s="1">
        <v>43864</v>
      </c>
    </row>
    <row r="30" spans="1:1" x14ac:dyDescent="0.25">
      <c r="A30" s="1">
        <v>43865</v>
      </c>
    </row>
    <row r="31" spans="1:1" x14ac:dyDescent="0.25">
      <c r="A31" s="1">
        <v>43866</v>
      </c>
    </row>
    <row r="32" spans="1:1" x14ac:dyDescent="0.25">
      <c r="A32" s="1">
        <v>43867</v>
      </c>
    </row>
    <row r="33" spans="1:1" x14ac:dyDescent="0.25">
      <c r="A33" s="1">
        <v>43868</v>
      </c>
    </row>
    <row r="34" spans="1:1" x14ac:dyDescent="0.25">
      <c r="A34" s="1">
        <v>43869</v>
      </c>
    </row>
    <row r="35" spans="1:1" x14ac:dyDescent="0.25">
      <c r="A35" s="1">
        <v>43870</v>
      </c>
    </row>
    <row r="36" spans="1:1" x14ac:dyDescent="0.25">
      <c r="A36" s="1">
        <v>43871</v>
      </c>
    </row>
    <row r="37" spans="1:1" x14ac:dyDescent="0.25">
      <c r="A37" s="1">
        <v>43872</v>
      </c>
    </row>
    <row r="38" spans="1:1" x14ac:dyDescent="0.25">
      <c r="A38" s="1">
        <v>43873</v>
      </c>
    </row>
    <row r="39" spans="1:1" x14ac:dyDescent="0.25">
      <c r="A39" s="1">
        <v>43906</v>
      </c>
    </row>
    <row r="40" spans="1:1" x14ac:dyDescent="0.25">
      <c r="A40" s="1">
        <v>43907</v>
      </c>
    </row>
    <row r="41" spans="1:1" x14ac:dyDescent="0.25">
      <c r="A41" s="1">
        <v>43908</v>
      </c>
    </row>
    <row r="42" spans="1:1" x14ac:dyDescent="0.25">
      <c r="A42" s="1">
        <v>43909</v>
      </c>
    </row>
    <row r="43" spans="1:1" x14ac:dyDescent="0.25">
      <c r="A43" s="1">
        <v>43910</v>
      </c>
    </row>
    <row r="44" spans="1:1" x14ac:dyDescent="0.25">
      <c r="A44" s="1">
        <v>43911</v>
      </c>
    </row>
    <row r="45" spans="1:1" x14ac:dyDescent="0.25">
      <c r="A45" s="1">
        <v>43912</v>
      </c>
    </row>
    <row r="46" spans="1:1" x14ac:dyDescent="0.25">
      <c r="A46" s="1">
        <v>43913</v>
      </c>
    </row>
    <row r="47" spans="1:1" x14ac:dyDescent="0.25">
      <c r="A47" s="1">
        <v>43914</v>
      </c>
    </row>
    <row r="48" spans="1:1" x14ac:dyDescent="0.25">
      <c r="A48" s="1">
        <v>43915</v>
      </c>
    </row>
    <row r="49" spans="1:1" x14ac:dyDescent="0.25">
      <c r="A49" s="1">
        <v>43916</v>
      </c>
    </row>
    <row r="50" spans="1:1" x14ac:dyDescent="0.25">
      <c r="A50" s="1">
        <v>43917</v>
      </c>
    </row>
    <row r="51" spans="1:1" x14ac:dyDescent="0.25">
      <c r="A51" s="1">
        <v>43918</v>
      </c>
    </row>
    <row r="52" spans="1:1" x14ac:dyDescent="0.25">
      <c r="A52" s="1">
        <v>43919</v>
      </c>
    </row>
    <row r="53" spans="1:1" x14ac:dyDescent="0.25">
      <c r="A53" s="1">
        <v>43920</v>
      </c>
    </row>
    <row r="54" spans="1:1" x14ac:dyDescent="0.25">
      <c r="A54" s="1">
        <v>43921</v>
      </c>
    </row>
    <row r="55" spans="1:1" x14ac:dyDescent="0.25">
      <c r="A55" s="1">
        <v>43922</v>
      </c>
    </row>
    <row r="56" spans="1:1" x14ac:dyDescent="0.25">
      <c r="A56" s="1">
        <v>43923</v>
      </c>
    </row>
    <row r="57" spans="1:1" x14ac:dyDescent="0.25">
      <c r="A57" s="1">
        <v>43924</v>
      </c>
    </row>
    <row r="58" spans="1:1" x14ac:dyDescent="0.25">
      <c r="A58" s="1">
        <v>43925</v>
      </c>
    </row>
    <row r="59" spans="1:1" x14ac:dyDescent="0.25">
      <c r="A59" s="1">
        <v>43926</v>
      </c>
    </row>
    <row r="60" spans="1:1" x14ac:dyDescent="0.25">
      <c r="A60" s="1">
        <v>43927</v>
      </c>
    </row>
    <row r="61" spans="1:1" x14ac:dyDescent="0.25">
      <c r="A61" s="1">
        <v>43928</v>
      </c>
    </row>
    <row r="62" spans="1:1" x14ac:dyDescent="0.25">
      <c r="A62" s="1">
        <v>43929</v>
      </c>
    </row>
    <row r="63" spans="1:1" x14ac:dyDescent="0.25">
      <c r="A63" s="1">
        <v>43930</v>
      </c>
    </row>
    <row r="64" spans="1:1" x14ac:dyDescent="0.25">
      <c r="A64" s="1">
        <v>43931</v>
      </c>
    </row>
    <row r="65" spans="1:1" x14ac:dyDescent="0.25">
      <c r="A65" s="1">
        <v>43932</v>
      </c>
    </row>
    <row r="66" spans="1:1" x14ac:dyDescent="0.25">
      <c r="A66" s="1">
        <v>43933</v>
      </c>
    </row>
    <row r="67" spans="1:1" x14ac:dyDescent="0.25">
      <c r="A67" s="1">
        <v>43934</v>
      </c>
    </row>
    <row r="68" spans="1:1" x14ac:dyDescent="0.25">
      <c r="A68" s="1">
        <v>43935</v>
      </c>
    </row>
    <row r="69" spans="1:1" x14ac:dyDescent="0.25">
      <c r="A69" s="1">
        <v>43936</v>
      </c>
    </row>
    <row r="70" spans="1:1" x14ac:dyDescent="0.25">
      <c r="A70" s="1">
        <v>43937</v>
      </c>
    </row>
    <row r="71" spans="1:1" x14ac:dyDescent="0.25">
      <c r="A71" s="1">
        <v>43938</v>
      </c>
    </row>
    <row r="72" spans="1:1" x14ac:dyDescent="0.25">
      <c r="A72" s="1">
        <v>43939</v>
      </c>
    </row>
    <row r="73" spans="1:1" x14ac:dyDescent="0.25">
      <c r="A73" s="1">
        <v>43940</v>
      </c>
    </row>
    <row r="74" spans="1:1" x14ac:dyDescent="0.25">
      <c r="A74" s="1">
        <v>43941</v>
      </c>
    </row>
    <row r="75" spans="1:1" x14ac:dyDescent="0.25">
      <c r="A75" s="1">
        <v>43942</v>
      </c>
    </row>
    <row r="76" spans="1:1" x14ac:dyDescent="0.25">
      <c r="A76" s="1">
        <v>43943</v>
      </c>
    </row>
    <row r="77" spans="1:1" x14ac:dyDescent="0.25">
      <c r="A77" s="1">
        <v>43944</v>
      </c>
    </row>
    <row r="78" spans="1:1" x14ac:dyDescent="0.25">
      <c r="A78" s="1">
        <v>43945</v>
      </c>
    </row>
    <row r="79" spans="1:1" x14ac:dyDescent="0.25">
      <c r="A79" s="1">
        <v>43946</v>
      </c>
    </row>
    <row r="80" spans="1:1" x14ac:dyDescent="0.25">
      <c r="A80" s="1">
        <v>43947</v>
      </c>
    </row>
    <row r="81" spans="1:1" x14ac:dyDescent="0.25">
      <c r="A81" s="1">
        <v>43948</v>
      </c>
    </row>
    <row r="82" spans="1:1" x14ac:dyDescent="0.25">
      <c r="A82" s="1">
        <v>43949</v>
      </c>
    </row>
    <row r="83" spans="1:1" x14ac:dyDescent="0.25">
      <c r="A83" s="1">
        <v>43950</v>
      </c>
    </row>
    <row r="84" spans="1:1" x14ac:dyDescent="0.25">
      <c r="A84" s="1">
        <v>43951</v>
      </c>
    </row>
    <row r="85" spans="1:1" x14ac:dyDescent="0.25">
      <c r="A85" s="1">
        <v>43952</v>
      </c>
    </row>
    <row r="86" spans="1:1" x14ac:dyDescent="0.25">
      <c r="A86" s="1">
        <v>43953</v>
      </c>
    </row>
    <row r="87" spans="1:1" x14ac:dyDescent="0.25">
      <c r="A87" s="1">
        <v>43954</v>
      </c>
    </row>
    <row r="88" spans="1:1" x14ac:dyDescent="0.25">
      <c r="A88" s="1">
        <v>43955</v>
      </c>
    </row>
    <row r="89" spans="1:1" x14ac:dyDescent="0.25">
      <c r="A89" s="1">
        <v>43956</v>
      </c>
    </row>
    <row r="90" spans="1:1" x14ac:dyDescent="0.25">
      <c r="A90" s="1">
        <v>43957</v>
      </c>
    </row>
    <row r="91" spans="1:1" x14ac:dyDescent="0.25">
      <c r="A91" s="1">
        <v>43958</v>
      </c>
    </row>
    <row r="92" spans="1:1" x14ac:dyDescent="0.25">
      <c r="A92" s="1">
        <v>43959</v>
      </c>
    </row>
    <row r="93" spans="1:1" x14ac:dyDescent="0.25">
      <c r="A93" s="1">
        <v>43960</v>
      </c>
    </row>
    <row r="94" spans="1:1" x14ac:dyDescent="0.25">
      <c r="A94" s="1">
        <v>43961</v>
      </c>
    </row>
    <row r="95" spans="1:1" x14ac:dyDescent="0.25">
      <c r="A95" s="1">
        <v>43962</v>
      </c>
    </row>
    <row r="96" spans="1:1" x14ac:dyDescent="0.25">
      <c r="A96" s="1">
        <v>43963</v>
      </c>
    </row>
    <row r="97" spans="1:1" x14ac:dyDescent="0.25">
      <c r="A97" s="1">
        <v>43964</v>
      </c>
    </row>
    <row r="98" spans="1:1" x14ac:dyDescent="0.25">
      <c r="A98" s="1">
        <v>43965</v>
      </c>
    </row>
    <row r="99" spans="1:1" x14ac:dyDescent="0.25">
      <c r="A99" s="1">
        <v>43966</v>
      </c>
    </row>
    <row r="100" spans="1:1" x14ac:dyDescent="0.25">
      <c r="A100" s="1">
        <v>43967</v>
      </c>
    </row>
    <row r="101" spans="1:1" x14ac:dyDescent="0.25">
      <c r="A101" s="1">
        <v>43968</v>
      </c>
    </row>
    <row r="102" spans="1:1" x14ac:dyDescent="0.25">
      <c r="A102" s="1">
        <v>43969</v>
      </c>
    </row>
    <row r="103" spans="1:1" x14ac:dyDescent="0.25">
      <c r="A103" s="1">
        <v>43970</v>
      </c>
    </row>
    <row r="104" spans="1:1" x14ac:dyDescent="0.25">
      <c r="A104" s="1">
        <v>43971</v>
      </c>
    </row>
    <row r="105" spans="1:1" x14ac:dyDescent="0.25">
      <c r="A105" s="1">
        <v>43972</v>
      </c>
    </row>
    <row r="106" spans="1:1" x14ac:dyDescent="0.25">
      <c r="A106" s="1">
        <v>43973</v>
      </c>
    </row>
    <row r="107" spans="1:1" x14ac:dyDescent="0.25">
      <c r="A107" s="1">
        <v>43974</v>
      </c>
    </row>
    <row r="108" spans="1:1" x14ac:dyDescent="0.25">
      <c r="A108" s="1">
        <v>43975</v>
      </c>
    </row>
    <row r="109" spans="1:1" x14ac:dyDescent="0.25">
      <c r="A109" s="1">
        <v>43976</v>
      </c>
    </row>
    <row r="110" spans="1:1" x14ac:dyDescent="0.25">
      <c r="A110" s="1">
        <v>43977</v>
      </c>
    </row>
    <row r="111" spans="1:1" x14ac:dyDescent="0.25">
      <c r="A111" s="1">
        <v>43978</v>
      </c>
    </row>
    <row r="112" spans="1:1" x14ac:dyDescent="0.25">
      <c r="A112" s="1">
        <v>43979</v>
      </c>
    </row>
    <row r="113" spans="1:1" x14ac:dyDescent="0.25">
      <c r="A113" s="1">
        <v>43980</v>
      </c>
    </row>
    <row r="114" spans="1:1" x14ac:dyDescent="0.25">
      <c r="A114" s="1">
        <v>43981</v>
      </c>
    </row>
    <row r="115" spans="1:1" x14ac:dyDescent="0.25">
      <c r="A115" s="1">
        <v>43982</v>
      </c>
    </row>
    <row r="116" spans="1:1" x14ac:dyDescent="0.25">
      <c r="A116" s="1">
        <v>43983</v>
      </c>
    </row>
    <row r="117" spans="1:1" x14ac:dyDescent="0.25">
      <c r="A117" s="1">
        <v>43984</v>
      </c>
    </row>
    <row r="118" spans="1:1" x14ac:dyDescent="0.25">
      <c r="A118" s="1">
        <v>43985</v>
      </c>
    </row>
    <row r="119" spans="1:1" x14ac:dyDescent="0.25">
      <c r="A119" s="1">
        <v>43986</v>
      </c>
    </row>
    <row r="120" spans="1:1" x14ac:dyDescent="0.25">
      <c r="A120" s="1">
        <v>43987</v>
      </c>
    </row>
    <row r="121" spans="1:1" x14ac:dyDescent="0.25">
      <c r="A121" s="1">
        <v>43988</v>
      </c>
    </row>
    <row r="122" spans="1:1" x14ac:dyDescent="0.25">
      <c r="A122" s="1">
        <v>43989</v>
      </c>
    </row>
    <row r="123" spans="1:1" x14ac:dyDescent="0.25">
      <c r="A123" s="1">
        <v>43990</v>
      </c>
    </row>
    <row r="124" spans="1:1" x14ac:dyDescent="0.25">
      <c r="A124" s="1">
        <v>43991</v>
      </c>
    </row>
    <row r="125" spans="1:1" x14ac:dyDescent="0.25">
      <c r="A125" s="1">
        <v>43992</v>
      </c>
    </row>
    <row r="126" spans="1:1" x14ac:dyDescent="0.25">
      <c r="A126" s="1">
        <v>43993</v>
      </c>
    </row>
    <row r="127" spans="1:1" x14ac:dyDescent="0.25">
      <c r="A127" s="1">
        <v>43994</v>
      </c>
    </row>
    <row r="128" spans="1:1" x14ac:dyDescent="0.25">
      <c r="A128" s="1">
        <v>43995</v>
      </c>
    </row>
    <row r="129" spans="1:1" x14ac:dyDescent="0.25">
      <c r="A129" s="1">
        <v>43996</v>
      </c>
    </row>
    <row r="130" spans="1:1" x14ac:dyDescent="0.25">
      <c r="A130" s="1">
        <v>43997</v>
      </c>
    </row>
    <row r="131" spans="1:1" x14ac:dyDescent="0.25">
      <c r="A131" s="1">
        <v>43998</v>
      </c>
    </row>
    <row r="132" spans="1:1" x14ac:dyDescent="0.25">
      <c r="A132" s="1">
        <v>43999</v>
      </c>
    </row>
    <row r="133" spans="1:1" x14ac:dyDescent="0.25">
      <c r="A133" s="1">
        <v>44000</v>
      </c>
    </row>
    <row r="134" spans="1:1" x14ac:dyDescent="0.25">
      <c r="A134" s="1">
        <v>44001</v>
      </c>
    </row>
    <row r="135" spans="1:1" x14ac:dyDescent="0.25">
      <c r="A135" s="1">
        <v>44002</v>
      </c>
    </row>
    <row r="136" spans="1:1" x14ac:dyDescent="0.25">
      <c r="A136" s="1">
        <v>44003</v>
      </c>
    </row>
    <row r="137" spans="1:1" x14ac:dyDescent="0.25">
      <c r="A137" s="1">
        <v>44004</v>
      </c>
    </row>
    <row r="138" spans="1:1" x14ac:dyDescent="0.25">
      <c r="A138" s="1">
        <v>44005</v>
      </c>
    </row>
    <row r="139" spans="1:1" x14ac:dyDescent="0.25">
      <c r="A139" s="1">
        <v>44006</v>
      </c>
    </row>
    <row r="140" spans="1:1" x14ac:dyDescent="0.25">
      <c r="A140" s="1">
        <v>44007</v>
      </c>
    </row>
    <row r="141" spans="1:1" x14ac:dyDescent="0.25">
      <c r="A141" s="1">
        <v>44008</v>
      </c>
    </row>
    <row r="142" spans="1:1" x14ac:dyDescent="0.25">
      <c r="A142" s="1">
        <v>44009</v>
      </c>
    </row>
    <row r="143" spans="1:1" x14ac:dyDescent="0.25">
      <c r="A143" s="1">
        <v>44010</v>
      </c>
    </row>
    <row r="144" spans="1:1" x14ac:dyDescent="0.25">
      <c r="A144" s="1">
        <v>44011</v>
      </c>
    </row>
    <row r="145" spans="1:1" x14ac:dyDescent="0.25">
      <c r="A145" s="1">
        <v>44012</v>
      </c>
    </row>
    <row r="146" spans="1:1" x14ac:dyDescent="0.25">
      <c r="A146" s="1">
        <v>44032</v>
      </c>
    </row>
    <row r="147" spans="1:1" x14ac:dyDescent="0.25">
      <c r="A147" s="1">
        <v>44050</v>
      </c>
    </row>
    <row r="148" spans="1:1" x14ac:dyDescent="0.25">
      <c r="A148" s="1">
        <v>44060</v>
      </c>
    </row>
    <row r="149" spans="1:1" x14ac:dyDescent="0.25">
      <c r="A149" s="1">
        <v>44116</v>
      </c>
    </row>
    <row r="150" spans="1:1" x14ac:dyDescent="0.25">
      <c r="A150" s="1">
        <v>44137</v>
      </c>
    </row>
    <row r="151" spans="1:1" x14ac:dyDescent="0.25">
      <c r="A151" s="1">
        <v>44151</v>
      </c>
    </row>
    <row r="152" spans="1:1" x14ac:dyDescent="0.25">
      <c r="A152" s="1">
        <v>44173</v>
      </c>
    </row>
    <row r="153" spans="1:1" x14ac:dyDescent="0.25">
      <c r="A153" s="1">
        <v>44186</v>
      </c>
    </row>
    <row r="154" spans="1:1" x14ac:dyDescent="0.25">
      <c r="A154" s="1">
        <v>44187</v>
      </c>
    </row>
    <row r="155" spans="1:1" x14ac:dyDescent="0.25">
      <c r="A155" s="1">
        <v>44188</v>
      </c>
    </row>
    <row r="156" spans="1:1" x14ac:dyDescent="0.25">
      <c r="A156" s="1">
        <v>44189</v>
      </c>
    </row>
    <row r="157" spans="1:1" x14ac:dyDescent="0.25">
      <c r="A157" s="1">
        <v>44190</v>
      </c>
    </row>
    <row r="158" spans="1:1" x14ac:dyDescent="0.25">
      <c r="A158" s="1">
        <v>44191</v>
      </c>
    </row>
    <row r="159" spans="1:1" x14ac:dyDescent="0.25">
      <c r="A159" s="1">
        <v>44192</v>
      </c>
    </row>
    <row r="160" spans="1:1" x14ac:dyDescent="0.25">
      <c r="A160" s="1">
        <v>44193</v>
      </c>
    </row>
    <row r="161" spans="1:1" x14ac:dyDescent="0.25">
      <c r="A161" s="1">
        <v>44194</v>
      </c>
    </row>
    <row r="162" spans="1:1" x14ac:dyDescent="0.25">
      <c r="A162" s="1">
        <v>44195</v>
      </c>
    </row>
    <row r="163" spans="1:1" x14ac:dyDescent="0.25">
      <c r="A163" s="1">
        <v>44196</v>
      </c>
    </row>
    <row r="164" spans="1:1" x14ac:dyDescent="0.25">
      <c r="A164" s="1">
        <v>44197</v>
      </c>
    </row>
    <row r="165" spans="1:1" x14ac:dyDescent="0.25">
      <c r="A165" s="1">
        <v>44198</v>
      </c>
    </row>
    <row r="166" spans="1:1" x14ac:dyDescent="0.25">
      <c r="A166" s="1">
        <v>44199</v>
      </c>
    </row>
    <row r="167" spans="1:1" x14ac:dyDescent="0.25">
      <c r="A167" s="1">
        <v>44200</v>
      </c>
    </row>
    <row r="168" spans="1:1" x14ac:dyDescent="0.25">
      <c r="A168" s="1">
        <v>44201</v>
      </c>
    </row>
    <row r="169" spans="1:1" x14ac:dyDescent="0.25">
      <c r="A169" s="1">
        <v>44202</v>
      </c>
    </row>
    <row r="170" spans="1:1" x14ac:dyDescent="0.25">
      <c r="A170" s="1">
        <v>44203</v>
      </c>
    </row>
    <row r="171" spans="1:1" x14ac:dyDescent="0.25">
      <c r="A171" s="1">
        <v>44204</v>
      </c>
    </row>
    <row r="172" spans="1:1" x14ac:dyDescent="0.25">
      <c r="A172" s="1">
        <v>44205</v>
      </c>
    </row>
    <row r="173" spans="1:1" x14ac:dyDescent="0.25">
      <c r="A173" s="1">
        <v>44206</v>
      </c>
    </row>
    <row r="174" spans="1:1" x14ac:dyDescent="0.25">
      <c r="A174" s="1">
        <v>44207</v>
      </c>
    </row>
    <row r="175" spans="1:1" x14ac:dyDescent="0.25">
      <c r="A175" s="1">
        <v>44277</v>
      </c>
    </row>
    <row r="176" spans="1:1" x14ac:dyDescent="0.25">
      <c r="A176" s="1">
        <v>44284</v>
      </c>
    </row>
    <row r="177" spans="1:1" x14ac:dyDescent="0.25">
      <c r="A177" s="1">
        <v>44285</v>
      </c>
    </row>
    <row r="178" spans="1:1" x14ac:dyDescent="0.25">
      <c r="A178" s="1">
        <v>44286</v>
      </c>
    </row>
    <row r="179" spans="1:1" x14ac:dyDescent="0.25">
      <c r="A179" s="1">
        <v>44287</v>
      </c>
    </row>
    <row r="180" spans="1:1" x14ac:dyDescent="0.25">
      <c r="A180" s="1">
        <v>44288</v>
      </c>
    </row>
    <row r="181" spans="1:1" x14ac:dyDescent="0.25">
      <c r="A181" s="1">
        <v>44333</v>
      </c>
    </row>
    <row r="182" spans="1:1" x14ac:dyDescent="0.25">
      <c r="A182" s="1">
        <v>44354</v>
      </c>
    </row>
    <row r="183" spans="1:1" x14ac:dyDescent="0.25">
      <c r="A183" s="1">
        <v>44361</v>
      </c>
    </row>
    <row r="184" spans="1:1" x14ac:dyDescent="0.25">
      <c r="A184" s="1">
        <v>44382</v>
      </c>
    </row>
    <row r="185" spans="1:1" x14ac:dyDescent="0.25">
      <c r="A185" s="1">
        <v>44397</v>
      </c>
    </row>
    <row r="186" spans="1:1" x14ac:dyDescent="0.25">
      <c r="A186" s="1">
        <v>44424</v>
      </c>
    </row>
    <row r="187" spans="1:1" x14ac:dyDescent="0.25">
      <c r="A187" s="1">
        <v>44487</v>
      </c>
    </row>
    <row r="188" spans="1:1" x14ac:dyDescent="0.25">
      <c r="A188" s="1">
        <v>44501</v>
      </c>
    </row>
    <row r="189" spans="1:1" x14ac:dyDescent="0.25">
      <c r="A189" s="1">
        <v>44515</v>
      </c>
    </row>
    <row r="190" spans="1:1" x14ac:dyDescent="0.25">
      <c r="A190" s="1">
        <v>44538</v>
      </c>
    </row>
    <row r="191" spans="1:1" x14ac:dyDescent="0.25">
      <c r="A191" s="1">
        <v>44547</v>
      </c>
    </row>
    <row r="192" spans="1:1" x14ac:dyDescent="0.25">
      <c r="A192" s="1">
        <v>44550</v>
      </c>
    </row>
    <row r="193" spans="1:1" x14ac:dyDescent="0.25">
      <c r="A193" s="1">
        <v>44551</v>
      </c>
    </row>
    <row r="194" spans="1:1" x14ac:dyDescent="0.25">
      <c r="A194" s="1">
        <v>44552</v>
      </c>
    </row>
    <row r="195" spans="1:1" x14ac:dyDescent="0.25">
      <c r="A195" s="1">
        <v>44553</v>
      </c>
    </row>
    <row r="196" spans="1:1" x14ac:dyDescent="0.25">
      <c r="A196" s="1">
        <v>44554</v>
      </c>
    </row>
    <row r="197" spans="1:1" x14ac:dyDescent="0.25">
      <c r="A197" s="1">
        <v>44557</v>
      </c>
    </row>
    <row r="198" spans="1:1" x14ac:dyDescent="0.25">
      <c r="A198" s="1">
        <v>44558</v>
      </c>
    </row>
    <row r="199" spans="1:1" x14ac:dyDescent="0.25">
      <c r="A199" s="1">
        <v>44559</v>
      </c>
    </row>
    <row r="200" spans="1:1" x14ac:dyDescent="0.25">
      <c r="A200" s="1">
        <v>44560</v>
      </c>
    </row>
    <row r="201" spans="1:1" x14ac:dyDescent="0.25">
      <c r="A201" s="1">
        <v>44561</v>
      </c>
    </row>
    <row r="202" spans="1:1" x14ac:dyDescent="0.25">
      <c r="A202" s="1">
        <v>44564</v>
      </c>
    </row>
    <row r="203" spans="1:1" x14ac:dyDescent="0.25">
      <c r="A203" s="1">
        <v>44565</v>
      </c>
    </row>
    <row r="204" spans="1:1" x14ac:dyDescent="0.25">
      <c r="A204" s="1">
        <v>44566</v>
      </c>
    </row>
    <row r="205" spans="1:1" x14ac:dyDescent="0.25">
      <c r="A205" s="1">
        <v>44567</v>
      </c>
    </row>
    <row r="206" spans="1:1" x14ac:dyDescent="0.25">
      <c r="A206" s="1">
        <v>44568</v>
      </c>
    </row>
    <row r="207" spans="1:1" x14ac:dyDescent="0.25">
      <c r="A207" s="1">
        <v>44571</v>
      </c>
    </row>
    <row r="208" spans="1:1" x14ac:dyDescent="0.25">
      <c r="A208" s="1">
        <v>44641</v>
      </c>
    </row>
    <row r="209" spans="1:1" x14ac:dyDescent="0.25">
      <c r="A209" s="1">
        <v>44662</v>
      </c>
    </row>
    <row r="210" spans="1:1" x14ac:dyDescent="0.25">
      <c r="A210" s="1">
        <v>44663</v>
      </c>
    </row>
    <row r="211" spans="1:1" x14ac:dyDescent="0.25">
      <c r="A211" s="1">
        <v>44664</v>
      </c>
    </row>
    <row r="212" spans="1:1" x14ac:dyDescent="0.25">
      <c r="A212" s="1">
        <v>44665</v>
      </c>
    </row>
    <row r="213" spans="1:1" x14ac:dyDescent="0.25">
      <c r="A213" s="1">
        <v>44666</v>
      </c>
    </row>
    <row r="214" spans="1:1" x14ac:dyDescent="0.25">
      <c r="A214" s="1">
        <v>44711</v>
      </c>
    </row>
    <row r="215" spans="1:1" x14ac:dyDescent="0.25">
      <c r="A215" s="1">
        <v>44732</v>
      </c>
    </row>
    <row r="216" spans="1:1" x14ac:dyDescent="0.25">
      <c r="A216" s="1">
        <v>44739</v>
      </c>
    </row>
    <row r="217" spans="1:1" x14ac:dyDescent="0.25">
      <c r="A217" s="1">
        <v>44746</v>
      </c>
    </row>
    <row r="218" spans="1:1" x14ac:dyDescent="0.25">
      <c r="A218" s="1">
        <v>44762</v>
      </c>
    </row>
    <row r="219" spans="1:1" x14ac:dyDescent="0.25">
      <c r="A219" s="1">
        <v>44788</v>
      </c>
    </row>
    <row r="220" spans="1:1" x14ac:dyDescent="0.25">
      <c r="A220" s="1">
        <v>44851</v>
      </c>
    </row>
    <row r="221" spans="1:1" x14ac:dyDescent="0.25">
      <c r="A221" s="1">
        <v>44872</v>
      </c>
    </row>
    <row r="222" spans="1:1" x14ac:dyDescent="0.25">
      <c r="A222" s="1">
        <v>44879</v>
      </c>
    </row>
    <row r="223" spans="1:1" x14ac:dyDescent="0.25">
      <c r="A223" s="1">
        <v>44903</v>
      </c>
    </row>
    <row r="224" spans="1:1" x14ac:dyDescent="0.25">
      <c r="A224" s="1">
        <v>45005</v>
      </c>
    </row>
    <row r="225" spans="1:1" x14ac:dyDescent="0.25">
      <c r="A225" s="1">
        <v>45019</v>
      </c>
    </row>
    <row r="226" spans="1:1" x14ac:dyDescent="0.25">
      <c r="A226" s="1">
        <v>45020</v>
      </c>
    </row>
    <row r="227" spans="1:1" x14ac:dyDescent="0.25">
      <c r="A227" s="1">
        <v>45021</v>
      </c>
    </row>
    <row r="228" spans="1:1" x14ac:dyDescent="0.25">
      <c r="A228" s="1">
        <v>45022</v>
      </c>
    </row>
    <row r="229" spans="1:1" x14ac:dyDescent="0.25">
      <c r="A229" s="1">
        <v>45023</v>
      </c>
    </row>
    <row r="230" spans="1:1" x14ac:dyDescent="0.25">
      <c r="A230" s="1">
        <v>45047</v>
      </c>
    </row>
    <row r="231" spans="1:1" x14ac:dyDescent="0.25">
      <c r="A231" s="1">
        <v>45068</v>
      </c>
    </row>
    <row r="232" spans="1:1" x14ac:dyDescent="0.25">
      <c r="A232" s="1">
        <v>45089</v>
      </c>
    </row>
    <row r="233" spans="1:1" x14ac:dyDescent="0.25">
      <c r="A233" s="1">
        <v>45096</v>
      </c>
    </row>
    <row r="234" spans="1:1" x14ac:dyDescent="0.25">
      <c r="A234" s="1">
        <v>45127</v>
      </c>
    </row>
    <row r="235" spans="1:1" x14ac:dyDescent="0.25">
      <c r="A235" s="1">
        <v>45145</v>
      </c>
    </row>
    <row r="236" spans="1:1" x14ac:dyDescent="0.25">
      <c r="A236" s="1">
        <v>45128</v>
      </c>
    </row>
    <row r="237" spans="1:1" x14ac:dyDescent="0.25">
      <c r="A237" s="1">
        <v>45215</v>
      </c>
    </row>
    <row r="238" spans="1:1" x14ac:dyDescent="0.25">
      <c r="A238" s="1">
        <v>45236</v>
      </c>
    </row>
    <row r="239" spans="1:1" x14ac:dyDescent="0.25">
      <c r="A239" s="1">
        <v>45242</v>
      </c>
    </row>
    <row r="240" spans="1:1" x14ac:dyDescent="0.25">
      <c r="A240" s="1">
        <v>45268</v>
      </c>
    </row>
    <row r="241" spans="1:1" x14ac:dyDescent="0.25">
      <c r="A241" s="1">
        <v>45292</v>
      </c>
    </row>
    <row r="242" spans="1:1" x14ac:dyDescent="0.25">
      <c r="A242" s="1">
        <v>45299</v>
      </c>
    </row>
    <row r="243" spans="1:1" x14ac:dyDescent="0.25">
      <c r="A243" s="1">
        <v>45376</v>
      </c>
    </row>
    <row r="244" spans="1:1" x14ac:dyDescent="0.25">
      <c r="A244" s="1">
        <v>45377</v>
      </c>
    </row>
    <row r="245" spans="1:1" x14ac:dyDescent="0.25">
      <c r="A245" s="1">
        <v>45378</v>
      </c>
    </row>
    <row r="246" spans="1:1" x14ac:dyDescent="0.25">
      <c r="A246" s="1">
        <v>45379</v>
      </c>
    </row>
    <row r="247" spans="1:1" x14ac:dyDescent="0.25">
      <c r="A247" s="1">
        <v>45380</v>
      </c>
    </row>
    <row r="248" spans="1:1" x14ac:dyDescent="0.25">
      <c r="A248" s="1">
        <v>45413</v>
      </c>
    </row>
    <row r="249" spans="1:1" x14ac:dyDescent="0.25">
      <c r="A249" s="1">
        <v>45425</v>
      </c>
    </row>
    <row r="250" spans="1:1" x14ac:dyDescent="0.25">
      <c r="A250" s="1">
        <v>45446</v>
      </c>
    </row>
    <row r="251" spans="1:1" x14ac:dyDescent="0.25">
      <c r="A251" s="1">
        <v>45453</v>
      </c>
    </row>
    <row r="252" spans="1:1" x14ac:dyDescent="0.25">
      <c r="A252" s="1">
        <v>45474</v>
      </c>
    </row>
    <row r="253" spans="1:1" x14ac:dyDescent="0.25">
      <c r="A253" s="1">
        <v>45511</v>
      </c>
    </row>
    <row r="254" spans="1:1" x14ac:dyDescent="0.25">
      <c r="A254" s="1">
        <v>45523</v>
      </c>
    </row>
    <row r="255" spans="1:1" x14ac:dyDescent="0.25">
      <c r="A255" s="1">
        <v>45579</v>
      </c>
    </row>
    <row r="256" spans="1:1" x14ac:dyDescent="0.25">
      <c r="A256" s="1">
        <v>45600</v>
      </c>
    </row>
    <row r="257" spans="1:1" x14ac:dyDescent="0.25">
      <c r="A257" s="1">
        <v>45607</v>
      </c>
    </row>
    <row r="258" spans="1:1" x14ac:dyDescent="0.25">
      <c r="A258" s="1">
        <v>45658</v>
      </c>
    </row>
    <row r="259" spans="1:1" x14ac:dyDescent="0.25">
      <c r="A259" s="1">
        <v>45663</v>
      </c>
    </row>
    <row r="260" spans="1:1" x14ac:dyDescent="0.25">
      <c r="A260" s="1">
        <v>45740</v>
      </c>
    </row>
    <row r="261" spans="1:1" x14ac:dyDescent="0.25">
      <c r="A261" s="1">
        <v>45761</v>
      </c>
    </row>
    <row r="262" spans="1:1" x14ac:dyDescent="0.25">
      <c r="A262" s="1">
        <v>45762</v>
      </c>
    </row>
    <row r="263" spans="1:1" x14ac:dyDescent="0.25">
      <c r="A263" s="1">
        <v>45763</v>
      </c>
    </row>
    <row r="264" spans="1:1" x14ac:dyDescent="0.25">
      <c r="A264" s="1">
        <v>45764</v>
      </c>
    </row>
    <row r="265" spans="1:1" x14ac:dyDescent="0.25">
      <c r="A265" s="1">
        <v>45765</v>
      </c>
    </row>
    <row r="266" spans="1:1" x14ac:dyDescent="0.25">
      <c r="A266" s="1">
        <v>45778</v>
      </c>
    </row>
    <row r="267" spans="1:1" x14ac:dyDescent="0.25">
      <c r="A267" s="1">
        <v>45810</v>
      </c>
    </row>
    <row r="268" spans="1:1" x14ac:dyDescent="0.25">
      <c r="A268" s="1">
        <v>45831</v>
      </c>
    </row>
    <row r="269" spans="1:1" x14ac:dyDescent="0.25">
      <c r="A269" s="1">
        <v>45838</v>
      </c>
    </row>
    <row r="270" spans="1:1" x14ac:dyDescent="0.25">
      <c r="A270" s="1">
        <v>45876</v>
      </c>
    </row>
    <row r="271" spans="1:1" x14ac:dyDescent="0.25">
      <c r="A271" s="1">
        <v>45887</v>
      </c>
    </row>
    <row r="272" spans="1:1" x14ac:dyDescent="0.25">
      <c r="A272" s="1">
        <v>45943</v>
      </c>
    </row>
    <row r="273" spans="1:1" x14ac:dyDescent="0.25">
      <c r="A273" s="1">
        <v>45964</v>
      </c>
    </row>
    <row r="274" spans="1:1" x14ac:dyDescent="0.25">
      <c r="A274" s="1">
        <v>45978</v>
      </c>
    </row>
    <row r="275" spans="1:1" x14ac:dyDescent="0.25">
      <c r="A275" s="1">
        <v>45999</v>
      </c>
    </row>
  </sheetData>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GJU-FO-02</vt:lpstr>
      <vt:lpstr>Control de Cambios FORMATO </vt:lpstr>
      <vt:lpstr>Hoja2</vt:lpstr>
      <vt:lpstr>'Control de Cambios FORMATO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Cleydi Lorena Polania Amaya</dc:creator>
  <cp:keywords/>
  <dc:description/>
  <cp:lastModifiedBy>Calidad ETITC</cp:lastModifiedBy>
  <cp:revision/>
  <dcterms:created xsi:type="dcterms:W3CDTF">2018-04-07T00:25:21Z</dcterms:created>
  <dcterms:modified xsi:type="dcterms:W3CDTF">2025-09-17T20:40:57Z</dcterms:modified>
  <cp:category/>
  <cp:contentStatus/>
</cp:coreProperties>
</file>