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280C3E81-2A64-46E4-9A76-321B8F6B0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D-FO-06" sheetId="1" r:id="rId1"/>
  </sheets>
  <definedNames>
    <definedName name="_xlnm.Print_Area" localSheetId="0">'GAD-FO-06'!$A$1:$R$101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1" i="1" l="1"/>
  <c r="M21" i="1"/>
  <c r="M26" i="1"/>
  <c r="M11" i="1"/>
  <c r="M16" i="1"/>
  <c r="M31" i="1"/>
  <c r="O31" i="1" s="1"/>
  <c r="M51" i="1"/>
  <c r="M46" i="1"/>
  <c r="M41" i="1"/>
  <c r="M36" i="1"/>
  <c r="O36" i="1" s="1"/>
  <c r="M56" i="1"/>
  <c r="M66" i="1"/>
  <c r="M71" i="1"/>
  <c r="M76" i="1"/>
  <c r="N80" i="1"/>
  <c r="O71" i="1" l="1"/>
  <c r="O61" i="1"/>
  <c r="O51" i="1"/>
  <c r="O41" i="1"/>
  <c r="O21" i="1"/>
  <c r="M80" i="1"/>
  <c r="O11" i="1"/>
  <c r="O80" i="1" l="1"/>
  <c r="H85" i="1" s="1"/>
  <c r="M85" i="1" s="1"/>
  <c r="K85" i="1" l="1"/>
  <c r="O85" i="1"/>
</calcChain>
</file>

<file path=xl/sharedStrings.xml><?xml version="1.0" encoding="utf-8"?>
<sst xmlns="http://schemas.openxmlformats.org/spreadsheetml/2006/main" count="127" uniqueCount="92">
  <si>
    <t>CARACTERÍSTICAS</t>
  </si>
  <si>
    <t>CRITERIOS</t>
  </si>
  <si>
    <t>PONDERADO</t>
  </si>
  <si>
    <t>PUNTAJE</t>
  </si>
  <si>
    <t>No aplica</t>
  </si>
  <si>
    <t xml:space="preserve">Cumple siempre o entrega antes de lo pactado.                                                        </t>
  </si>
  <si>
    <t>Incumple eventualmente</t>
  </si>
  <si>
    <t xml:space="preserve">Incumple permanentemente.                             </t>
  </si>
  <si>
    <t>Siempre cumple con las cantidades pedidas o comprometidas</t>
  </si>
  <si>
    <t>Algunas veces no cumple con las cantidades pedidas o comprometidas</t>
  </si>
  <si>
    <t>Generalmente incumple con las cantidades pedidas o comprometidas</t>
  </si>
  <si>
    <t>Entrega servicios según fecha</t>
  </si>
  <si>
    <t>Entrega servicios cantidad</t>
  </si>
  <si>
    <t>Calidad</t>
  </si>
  <si>
    <t>Conformidad</t>
  </si>
  <si>
    <t>Siempre cumple con la calidad del producto o servicio prestado</t>
  </si>
  <si>
    <t>Algunas veces cumple con la calidad del producto o servicio prestado</t>
  </si>
  <si>
    <t>La mayoría de las veces no cumple con la calidad del producto o servicio prestado</t>
  </si>
  <si>
    <t>Capacidad de respuesta</t>
  </si>
  <si>
    <t xml:space="preserve">Atiende compras urgentes de forma inmediata.                                             </t>
  </si>
  <si>
    <t xml:space="preserve">La capacidad para cumplir urgencias no es la suficiente.                                         </t>
  </si>
  <si>
    <t xml:space="preserve">No tiene la capacidad para cumplir urgencias. </t>
  </si>
  <si>
    <t>Seguridad Social</t>
  </si>
  <si>
    <t>Post contractual</t>
  </si>
  <si>
    <t>Reclamaciones</t>
  </si>
  <si>
    <t>Atiende oportunamente las reclamaciones presentadas</t>
  </si>
  <si>
    <t>Atiende ocasionalmente las reclamaciones presentadas</t>
  </si>
  <si>
    <t>No atiende reclamaciones.</t>
  </si>
  <si>
    <t>Servicio post venta</t>
  </si>
  <si>
    <t>Criterios de Calificación Definida</t>
  </si>
  <si>
    <t>Puntaje</t>
  </si>
  <si>
    <t>Resultado</t>
  </si>
  <si>
    <t>PROVEEDOR ACEPTADO</t>
  </si>
  <si>
    <t>CATEGORIA</t>
  </si>
  <si>
    <t>100 - 90</t>
  </si>
  <si>
    <t>Confiable</t>
  </si>
  <si>
    <t>90 - 70</t>
  </si>
  <si>
    <t>Recomendado</t>
  </si>
  <si>
    <t>&lt; 70</t>
  </si>
  <si>
    <t>No Confiable</t>
  </si>
  <si>
    <t>CALIFICACIÓN OBTENIDA</t>
  </si>
  <si>
    <t>CLASIFICACIÓN</t>
  </si>
  <si>
    <t>A</t>
  </si>
  <si>
    <t>B</t>
  </si>
  <si>
    <t xml:space="preserve">Aceptable, cumple satisfactoriamente con requisitos para asegurar la calidad de lo suministrado. </t>
  </si>
  <si>
    <t>C</t>
  </si>
  <si>
    <t>NOMBRE DEL PROVEEDOR:</t>
  </si>
  <si>
    <t>NIT PROVEEDOR</t>
  </si>
  <si>
    <t>SELECCIÓN</t>
  </si>
  <si>
    <t>Entrega de Bienes según fecha</t>
  </si>
  <si>
    <t>Entrega Bienes Cantidad</t>
  </si>
  <si>
    <t>Confiable, cumple ampliamente los requisitos para asegurar la calidad de los productos. Preferirlo al comprar.</t>
  </si>
  <si>
    <t>Cumplimiento en bienes 
(Para contrato de servicios marcar No Aplica)</t>
  </si>
  <si>
    <t>Cumplimiento en servicio 
(Para contrato de bienes marcar No Aplica)</t>
  </si>
  <si>
    <t>Diligencie la siguiente información marcando con una "x" todos los criterios</t>
  </si>
  <si>
    <t>OBSERVACIONES:</t>
  </si>
  <si>
    <t>PÁGINA:    1 de 1</t>
  </si>
  <si>
    <t>CÓDIGO:   GAD-FO-06</t>
  </si>
  <si>
    <t>NÚMERO DE CONTRATO</t>
  </si>
  <si>
    <t>PERÍODO DE EVALUACIÓN</t>
  </si>
  <si>
    <t>CALIFICACIÓN</t>
  </si>
  <si>
    <t>Gestión</t>
  </si>
  <si>
    <t>Facturación</t>
  </si>
  <si>
    <t>CATEGORÍA</t>
  </si>
  <si>
    <t>No confiable, los productos suministrados deben ser sometidos a inspecciones rigurosas.  Requiere de asesoría y seguimiento permanente. Comprarle cuando el proveedor de CATEGORÍA A y B no pueda cumplir.</t>
  </si>
  <si>
    <t>La asesoría es oportuna y acertada</t>
  </si>
  <si>
    <t>La asesoría es ocasional</t>
  </si>
  <si>
    <t>No presenta servicio de asesorías</t>
  </si>
  <si>
    <t>No cumple oportunamente con la facturación.</t>
  </si>
  <si>
    <t>La  facturación es oportuna</t>
  </si>
  <si>
    <t>La facturación es ocasional</t>
  </si>
  <si>
    <t>No presenta atención al pago de seguridad social</t>
  </si>
  <si>
    <t>La atención al pago de seguridad social es oportuna</t>
  </si>
  <si>
    <t xml:space="preserve">La atención al pago de seguridad social es inoportuna                        </t>
  </si>
  <si>
    <t>CLASIF. DE CONFIDENCIALIDAD</t>
  </si>
  <si>
    <t>IPB</t>
  </si>
  <si>
    <t>CLASIF. DE INTEGRIDAD</t>
  </si>
  <si>
    <t>CLASIF. DE DISPONIBILIDAD</t>
  </si>
  <si>
    <t>Cumplimiento requisitos sistema de gestion ambiental</t>
  </si>
  <si>
    <t>Cumplimiento requisitos sistema de gestión de seguridad y salud en el trabajo</t>
  </si>
  <si>
    <t>Entrega de evidencias según fecha</t>
  </si>
  <si>
    <t>Cumplimiento de lo establecido</t>
  </si>
  <si>
    <t>Cumplimiento de los requisitos</t>
  </si>
  <si>
    <t xml:space="preserve">Cumple siempre con los requisitos establecidos                                                      </t>
  </si>
  <si>
    <t>Cumplimiento requisitos sistema de seguridad de la información</t>
  </si>
  <si>
    <t>Siempre cumple con los requisitos establecidos</t>
  </si>
  <si>
    <t>Algunas veces no cumple con los requisitos establecidos</t>
  </si>
  <si>
    <t>Generalmente incumple con los requisitos establecidos</t>
  </si>
  <si>
    <t xml:space="preserve">REEVALUACIÓN DE PROVEEDORES </t>
  </si>
  <si>
    <t>VERSIÓN: 3</t>
  </si>
  <si>
    <t>Documento controlado por el Sistema de Gestión de la Calidad 
Asegúrese que corresponde a la última versión consultando el micrositio de calidad de la Escuela Tecnológica Instituto Técnico Central (ETITC)</t>
  </si>
  <si>
    <t>VIGENCIA:2024-09-01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</si>
</sst>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color indexed="6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i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B4B3B6"/>
        <bgColor indexed="64"/>
      </patternFill>
    </fill>
    <fill>
      <patternFill patternType="solid">
        <fgColor rgb="FF4DA92C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242">
    <xf numFmtId="0" fontId="0" fillId="0" borderId="0" xfId="0"/>
    <xf numFmtId="0" fontId="0" fillId="0" borderId="3" xfId="0" applyBorder="1"/>
    <xf numFmtId="0" fontId="4" fillId="0" borderId="9" xfId="0" applyFont="1" applyBorder="1" applyAlignment="1">
      <alignment horizontal="center" vertical="center"/>
    </xf>
    <xf numFmtId="0" fontId="6" fillId="2" borderId="0" xfId="0" applyFont="1" applyFill="1"/>
    <xf numFmtId="9" fontId="7" fillId="0" borderId="0" xfId="0" applyNumberFormat="1" applyFont="1" applyAlignment="1">
      <alignment horizontal="center"/>
    </xf>
    <xf numFmtId="0" fontId="0" fillId="2" borderId="0" xfId="0" applyFill="1"/>
    <xf numFmtId="0" fontId="8" fillId="3" borderId="9" xfId="0" applyFont="1" applyFill="1" applyBorder="1" applyAlignment="1">
      <alignment horizontal="center" vertical="center" wrapText="1"/>
    </xf>
    <xf numFmtId="0" fontId="6" fillId="2" borderId="13" xfId="0" applyFont="1" applyFill="1" applyBorder="1"/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0" fillId="0" borderId="2" xfId="0" applyBorder="1"/>
    <xf numFmtId="0" fontId="6" fillId="2" borderId="19" xfId="0" applyFont="1" applyFill="1" applyBorder="1"/>
    <xf numFmtId="0" fontId="6" fillId="2" borderId="3" xfId="0" applyFont="1" applyFill="1" applyBorder="1"/>
    <xf numFmtId="9" fontId="0" fillId="0" borderId="0" xfId="0" applyNumberFormat="1"/>
    <xf numFmtId="1" fontId="0" fillId="0" borderId="3" xfId="0" applyNumberFormat="1" applyBorder="1"/>
    <xf numFmtId="0" fontId="4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3" fillId="3" borderId="20" xfId="1" applyFill="1" applyBorder="1" applyAlignment="1">
      <alignment vertical="center"/>
    </xf>
    <xf numFmtId="0" fontId="3" fillId="3" borderId="21" xfId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12" fillId="3" borderId="0" xfId="1" applyFont="1" applyFill="1" applyAlignment="1">
      <alignment vertical="center"/>
    </xf>
    <xf numFmtId="0" fontId="12" fillId="3" borderId="6" xfId="1" applyFont="1" applyFill="1" applyBorder="1" applyAlignment="1">
      <alignment vertical="center"/>
    </xf>
    <xf numFmtId="0" fontId="13" fillId="0" borderId="0" xfId="0" applyFont="1"/>
    <xf numFmtId="0" fontId="0" fillId="0" borderId="0" xfId="0" applyProtection="1">
      <protection locked="0"/>
    </xf>
    <xf numFmtId="0" fontId="2" fillId="3" borderId="1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6" fillId="0" borderId="0" xfId="0" applyFont="1" applyProtection="1">
      <protection locked="0"/>
    </xf>
    <xf numFmtId="0" fontId="2" fillId="3" borderId="0" xfId="0" applyFont="1" applyFill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1" fontId="6" fillId="5" borderId="3" xfId="0" applyNumberFormat="1" applyFont="1" applyFill="1" applyBorder="1"/>
    <xf numFmtId="0" fontId="0" fillId="5" borderId="2" xfId="0" applyFill="1" applyBorder="1"/>
    <xf numFmtId="0" fontId="0" fillId="5" borderId="0" xfId="0" applyFill="1"/>
    <xf numFmtId="1" fontId="0" fillId="5" borderId="3" xfId="0" applyNumberFormat="1" applyFill="1" applyBorder="1"/>
    <xf numFmtId="1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2" fillId="5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 applyProtection="1">
      <alignment horizontal="center"/>
      <protection locked="0"/>
    </xf>
    <xf numFmtId="1" fontId="2" fillId="6" borderId="29" xfId="0" applyNumberFormat="1" applyFont="1" applyFill="1" applyBorder="1" applyAlignment="1" applyProtection="1">
      <alignment horizontal="center" vertical="center"/>
      <protection locked="0"/>
    </xf>
    <xf numFmtId="1" fontId="2" fillId="6" borderId="30" xfId="0" applyNumberFormat="1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/>
      <protection locked="0"/>
    </xf>
    <xf numFmtId="1" fontId="2" fillId="6" borderId="32" xfId="0" applyNumberFormat="1" applyFont="1" applyFill="1" applyBorder="1" applyAlignment="1" applyProtection="1">
      <alignment horizontal="center" vertical="center"/>
      <protection locked="0"/>
    </xf>
    <xf numFmtId="1" fontId="2" fillId="6" borderId="33" xfId="0" applyNumberFormat="1" applyFont="1" applyFill="1" applyBorder="1" applyAlignment="1" applyProtection="1">
      <alignment horizontal="center" vertical="center"/>
      <protection locked="0"/>
    </xf>
    <xf numFmtId="0" fontId="2" fillId="6" borderId="34" xfId="0" applyFont="1" applyFill="1" applyBorder="1" applyAlignment="1" applyProtection="1">
      <alignment horizontal="center"/>
      <protection locked="0"/>
    </xf>
    <xf numFmtId="0" fontId="5" fillId="6" borderId="31" xfId="0" applyFont="1" applyFill="1" applyBorder="1" applyAlignment="1" applyProtection="1">
      <alignment horizontal="center"/>
      <protection locked="0"/>
    </xf>
    <xf numFmtId="0" fontId="5" fillId="6" borderId="34" xfId="0" applyFont="1" applyFill="1" applyBorder="1" applyAlignment="1" applyProtection="1">
      <alignment horizontal="center"/>
      <protection locked="0"/>
    </xf>
    <xf numFmtId="1" fontId="2" fillId="6" borderId="35" xfId="0" applyNumberFormat="1" applyFont="1" applyFill="1" applyBorder="1" applyAlignment="1" applyProtection="1">
      <alignment horizontal="center" vertical="center"/>
      <protection locked="0"/>
    </xf>
    <xf numFmtId="2" fontId="21" fillId="0" borderId="3" xfId="6" applyNumberFormat="1" applyFont="1" applyBorder="1"/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1" fontId="7" fillId="0" borderId="62" xfId="0" applyNumberFormat="1" applyFont="1" applyBorder="1" applyAlignment="1">
      <alignment horizontal="center" vertical="center" wrapText="1"/>
    </xf>
    <xf numFmtId="1" fontId="7" fillId="0" borderId="51" xfId="0" applyNumberFormat="1" applyFont="1" applyBorder="1" applyAlignment="1">
      <alignment horizontal="center" vertical="center" wrapText="1"/>
    </xf>
    <xf numFmtId="1" fontId="7" fillId="0" borderId="48" xfId="0" applyNumberFormat="1" applyFont="1" applyBorder="1" applyAlignment="1">
      <alignment horizontal="center" vertical="center" wrapText="1"/>
    </xf>
    <xf numFmtId="9" fontId="6" fillId="0" borderId="59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5" borderId="49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1" fontId="7" fillId="0" borderId="46" xfId="0" applyNumberFormat="1" applyFont="1" applyBorder="1" applyAlignment="1">
      <alignment horizontal="center" vertical="center" wrapText="1"/>
    </xf>
    <xf numFmtId="1" fontId="7" fillId="0" borderId="47" xfId="0" applyNumberFormat="1" applyFont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0" fontId="14" fillId="0" borderId="49" xfId="0" applyFont="1" applyBorder="1" applyAlignment="1" applyProtection="1">
      <alignment horizontal="center" wrapText="1"/>
      <protection locked="0"/>
    </xf>
    <xf numFmtId="0" fontId="14" fillId="0" borderId="64" xfId="0" applyFont="1" applyBorder="1" applyAlignment="1" applyProtection="1">
      <alignment horizontal="center" wrapText="1"/>
      <protection locked="0"/>
    </xf>
    <xf numFmtId="0" fontId="4" fillId="3" borderId="26" xfId="1" applyFont="1" applyFill="1" applyBorder="1" applyAlignment="1">
      <alignment horizontal="left" vertical="center"/>
    </xf>
    <xf numFmtId="0" fontId="4" fillId="3" borderId="23" xfId="1" applyFont="1" applyFill="1" applyBorder="1" applyAlignment="1">
      <alignment horizontal="left" vertical="center"/>
    </xf>
    <xf numFmtId="0" fontId="4" fillId="3" borderId="26" xfId="1" applyFont="1" applyFill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 applyProtection="1">
      <alignment horizontal="center" vertical="center"/>
      <protection locked="0"/>
    </xf>
    <xf numFmtId="0" fontId="4" fillId="3" borderId="23" xfId="1" applyFont="1" applyFill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4" fillId="0" borderId="17" xfId="0" applyFont="1" applyBorder="1" applyAlignment="1" applyProtection="1">
      <alignment horizontal="center" wrapText="1"/>
      <protection locked="0"/>
    </xf>
    <xf numFmtId="0" fontId="9" fillId="4" borderId="1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5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1" fontId="24" fillId="4" borderId="1" xfId="0" applyNumberFormat="1" applyFont="1" applyFill="1" applyBorder="1" applyAlignment="1">
      <alignment horizontal="center" vertical="center"/>
    </xf>
    <xf numFmtId="1" fontId="24" fillId="4" borderId="4" xfId="0" applyNumberFormat="1" applyFont="1" applyFill="1" applyBorder="1" applyAlignment="1">
      <alignment horizontal="center" vertical="center"/>
    </xf>
    <xf numFmtId="1" fontId="24" fillId="4" borderId="18" xfId="0" applyNumberFormat="1" applyFont="1" applyFill="1" applyBorder="1" applyAlignment="1">
      <alignment horizontal="center" vertical="center"/>
    </xf>
    <xf numFmtId="1" fontId="24" fillId="4" borderId="5" xfId="0" applyNumberFormat="1" applyFont="1" applyFill="1" applyBorder="1" applyAlignment="1">
      <alignment horizontal="center" vertical="center"/>
    </xf>
    <xf numFmtId="1" fontId="24" fillId="4" borderId="17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42" xfId="0" applyFont="1" applyFill="1" applyBorder="1" applyAlignment="1">
      <alignment vertical="center"/>
    </xf>
    <xf numFmtId="164" fontId="6" fillId="0" borderId="47" xfId="0" applyNumberFormat="1" applyFont="1" applyBorder="1" applyAlignment="1">
      <alignment horizontal="center" vertical="center"/>
    </xf>
    <xf numFmtId="164" fontId="6" fillId="0" borderId="51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1" fontId="7" fillId="0" borderId="55" xfId="0" applyNumberFormat="1" applyFont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5" fillId="0" borderId="39" xfId="0" applyFont="1" applyBorder="1" applyAlignment="1">
      <alignment horizontal="justify"/>
    </xf>
    <xf numFmtId="0" fontId="5" fillId="0" borderId="15" xfId="0" applyFont="1" applyBorder="1" applyAlignment="1">
      <alignment horizontal="justify"/>
    </xf>
    <xf numFmtId="0" fontId="5" fillId="0" borderId="40" xfId="0" applyFont="1" applyBorder="1" applyAlignment="1">
      <alignment horizontal="justify"/>
    </xf>
    <xf numFmtId="0" fontId="2" fillId="3" borderId="27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36" xfId="0" applyFont="1" applyFill="1" applyBorder="1" applyAlignment="1">
      <alignment horizontal="center" vertical="center" textRotation="90" wrapText="1"/>
    </xf>
    <xf numFmtId="0" fontId="22" fillId="4" borderId="27" xfId="0" applyFont="1" applyFill="1" applyBorder="1" applyAlignment="1">
      <alignment horizontal="center" vertical="center" textRotation="90" wrapText="1"/>
    </xf>
    <xf numFmtId="0" fontId="22" fillId="4" borderId="2" xfId="0" applyFont="1" applyFill="1" applyBorder="1" applyAlignment="1">
      <alignment horizontal="center" vertical="center" textRotation="90" wrapText="1"/>
    </xf>
    <xf numFmtId="0" fontId="22" fillId="4" borderId="5" xfId="0" applyFont="1" applyFill="1" applyBorder="1" applyAlignment="1">
      <alignment horizontal="center" vertical="center" textRotation="90" wrapText="1"/>
    </xf>
    <xf numFmtId="0" fontId="22" fillId="4" borderId="45" xfId="0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/>
    </xf>
    <xf numFmtId="0" fontId="11" fillId="5" borderId="22" xfId="1" applyFont="1" applyFill="1" applyBorder="1" applyAlignment="1">
      <alignment horizontal="center" vertical="center"/>
    </xf>
    <xf numFmtId="0" fontId="11" fillId="5" borderId="23" xfId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0" borderId="39" xfId="0" applyFont="1" applyBorder="1"/>
    <xf numFmtId="0" fontId="5" fillId="0" borderId="15" xfId="0" applyFont="1" applyBorder="1"/>
    <xf numFmtId="0" fontId="5" fillId="0" borderId="40" xfId="0" applyFont="1" applyBorder="1"/>
    <xf numFmtId="0" fontId="26" fillId="0" borderId="15" xfId="0" applyFont="1" applyBorder="1" applyAlignment="1">
      <alignment horizontal="left" wrapText="1"/>
    </xf>
    <xf numFmtId="0" fontId="4" fillId="0" borderId="26" xfId="0" applyFont="1" applyBorder="1" applyAlignment="1" applyProtection="1">
      <alignment horizontal="justify" vertical="top"/>
      <protection locked="0"/>
    </xf>
    <xf numFmtId="0" fontId="4" fillId="0" borderId="22" xfId="0" applyFont="1" applyBorder="1" applyAlignment="1" applyProtection="1">
      <alignment horizontal="justify" vertical="top"/>
      <protection locked="0"/>
    </xf>
    <xf numFmtId="0" fontId="4" fillId="0" borderId="23" xfId="0" applyFont="1" applyBorder="1" applyAlignment="1" applyProtection="1">
      <alignment horizontal="justify" vertical="top"/>
      <protection locked="0"/>
    </xf>
    <xf numFmtId="0" fontId="19" fillId="0" borderId="49" xfId="0" applyFont="1" applyBorder="1" applyAlignment="1">
      <alignment horizontal="right" vertical="center" wrapText="1"/>
    </xf>
    <xf numFmtId="0" fontId="19" fillId="0" borderId="49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7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Normal_Hoja1" xfId="1" xr:uid="{00000000-0005-0000-0000-000005000000}"/>
    <cellStyle name="Porcentaje" xfId="6" builtinId="5"/>
  </cellStyles>
  <dxfs count="0"/>
  <tableStyles count="0" defaultTableStyle="TableStyleMedium9" defaultPivotStyle="PivotStyleLight16"/>
  <colors>
    <mruColors>
      <color rgb="FF4DA92C"/>
      <color rgb="FFB4B3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947420</xdr:colOff>
      <xdr:row>5</xdr:row>
      <xdr:rowOff>71120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DC31E8-DB69-0E47-ABEA-9E4AE4FEC3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2920" cy="1137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7"/>
  <sheetViews>
    <sheetView showGridLines="0" tabSelected="1" view="pageBreakPreview" zoomScaleSheetLayoutView="100" workbookViewId="0">
      <selection activeCell="Y73" sqref="Y73"/>
    </sheetView>
  </sheetViews>
  <sheetFormatPr baseColWidth="10" defaultRowHeight="15" x14ac:dyDescent="0.25"/>
  <cols>
    <col min="1" max="1" width="1.42578125" customWidth="1"/>
    <col min="2" max="2" width="9.7109375" customWidth="1"/>
    <col min="3" max="3" width="14.42578125" customWidth="1"/>
    <col min="4" max="4" width="10.85546875" customWidth="1"/>
    <col min="5" max="5" width="7.42578125" customWidth="1"/>
    <col min="6" max="6" width="8" customWidth="1"/>
    <col min="7" max="8" width="7.42578125" customWidth="1"/>
    <col min="9" max="9" width="8.140625" customWidth="1"/>
    <col min="10" max="10" width="12.140625" customWidth="1"/>
    <col min="11" max="11" width="10.42578125" customWidth="1"/>
    <col min="12" max="12" width="9.140625" customWidth="1"/>
    <col min="13" max="13" width="15.5703125" customWidth="1"/>
    <col min="14" max="14" width="2.7109375" hidden="1" customWidth="1"/>
    <col min="15" max="15" width="0.140625" hidden="1" customWidth="1"/>
    <col min="16" max="16" width="2.5703125" hidden="1" customWidth="1"/>
    <col min="17" max="17" width="0" hidden="1" customWidth="1"/>
    <col min="18" max="18" width="1.5703125" customWidth="1"/>
  </cols>
  <sheetData>
    <row r="1" spans="2:15" ht="6.75" customHeight="1" x14ac:dyDescent="0.25"/>
    <row r="2" spans="2:15" ht="21" customHeight="1" x14ac:dyDescent="0.25">
      <c r="B2" s="100"/>
      <c r="C2" s="100"/>
      <c r="D2" s="107" t="s">
        <v>88</v>
      </c>
      <c r="E2" s="108"/>
      <c r="F2" s="108"/>
      <c r="G2" s="108"/>
      <c r="H2" s="108"/>
      <c r="I2" s="108"/>
      <c r="J2" s="108"/>
      <c r="K2" s="113" t="s">
        <v>57</v>
      </c>
      <c r="L2" s="114"/>
      <c r="M2" s="115"/>
      <c r="N2" s="42"/>
    </row>
    <row r="3" spans="2:15" ht="21" customHeight="1" x14ac:dyDescent="0.25">
      <c r="B3" s="100"/>
      <c r="C3" s="100"/>
      <c r="D3" s="109"/>
      <c r="E3" s="110"/>
      <c r="F3" s="110"/>
      <c r="G3" s="110"/>
      <c r="H3" s="110"/>
      <c r="I3" s="110"/>
      <c r="J3" s="110"/>
      <c r="K3" s="116" t="s">
        <v>89</v>
      </c>
      <c r="L3" s="117"/>
      <c r="M3" s="118"/>
      <c r="N3" s="42"/>
    </row>
    <row r="4" spans="2:15" ht="21" customHeight="1" x14ac:dyDescent="0.25">
      <c r="B4" s="100"/>
      <c r="C4" s="100"/>
      <c r="D4" s="109"/>
      <c r="E4" s="110"/>
      <c r="F4" s="110"/>
      <c r="G4" s="110"/>
      <c r="H4" s="110"/>
      <c r="I4" s="110"/>
      <c r="J4" s="110"/>
      <c r="K4" s="116" t="s">
        <v>91</v>
      </c>
      <c r="L4" s="117"/>
      <c r="M4" s="118"/>
      <c r="N4" s="42"/>
    </row>
    <row r="5" spans="2:15" ht="21" customHeight="1" x14ac:dyDescent="0.25">
      <c r="B5" s="101"/>
      <c r="C5" s="101"/>
      <c r="D5" s="111"/>
      <c r="E5" s="112"/>
      <c r="F5" s="112"/>
      <c r="G5" s="112"/>
      <c r="H5" s="112"/>
      <c r="I5" s="112"/>
      <c r="J5" s="112"/>
      <c r="K5" s="119" t="s">
        <v>56</v>
      </c>
      <c r="L5" s="120"/>
      <c r="M5" s="121"/>
      <c r="N5" s="42"/>
    </row>
    <row r="6" spans="2:15" ht="8.1" customHeight="1" thickBot="1" x14ac:dyDescent="0.3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42"/>
    </row>
    <row r="7" spans="2:15" ht="27.75" customHeight="1" thickBot="1" x14ac:dyDescent="0.3">
      <c r="B7" s="102" t="s">
        <v>46</v>
      </c>
      <c r="C7" s="103"/>
      <c r="D7" s="104"/>
      <c r="E7" s="105"/>
      <c r="F7" s="105"/>
      <c r="G7" s="105"/>
      <c r="H7" s="106"/>
      <c r="I7" s="102" t="s">
        <v>47</v>
      </c>
      <c r="J7" s="103"/>
      <c r="K7" s="104"/>
      <c r="L7" s="105"/>
      <c r="M7" s="106"/>
      <c r="N7" s="24"/>
      <c r="O7" s="25"/>
    </row>
    <row r="8" spans="2:15" ht="27" customHeight="1" thickBot="1" x14ac:dyDescent="0.3">
      <c r="B8" s="102" t="s">
        <v>58</v>
      </c>
      <c r="C8" s="103"/>
      <c r="D8" s="104"/>
      <c r="E8" s="105"/>
      <c r="F8" s="105"/>
      <c r="G8" s="105"/>
      <c r="H8" s="106"/>
      <c r="I8" s="102" t="s">
        <v>59</v>
      </c>
      <c r="J8" s="103"/>
      <c r="K8" s="104"/>
      <c r="L8" s="105"/>
      <c r="M8" s="106"/>
      <c r="N8" s="24"/>
      <c r="O8" s="25"/>
    </row>
    <row r="9" spans="2:15" s="36" customFormat="1" ht="15" customHeight="1" thickBot="1" x14ac:dyDescent="0.3">
      <c r="B9" s="202" t="s">
        <v>54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4"/>
      <c r="N9" s="34"/>
      <c r="O9" s="35"/>
    </row>
    <row r="10" spans="2:15" ht="15.75" thickBot="1" x14ac:dyDescent="0.3">
      <c r="B10" s="208" t="s">
        <v>0</v>
      </c>
      <c r="C10" s="209"/>
      <c r="D10" s="2" t="s">
        <v>48</v>
      </c>
      <c r="E10" s="205" t="s">
        <v>1</v>
      </c>
      <c r="F10" s="206"/>
      <c r="G10" s="206"/>
      <c r="H10" s="206"/>
      <c r="I10" s="206"/>
      <c r="J10" s="206"/>
      <c r="K10" s="206"/>
      <c r="L10" s="207"/>
      <c r="M10" s="2" t="s">
        <v>60</v>
      </c>
      <c r="N10" s="19" t="s">
        <v>2</v>
      </c>
      <c r="O10" s="2" t="s">
        <v>3</v>
      </c>
    </row>
    <row r="11" spans="2:15" ht="12.75" customHeight="1" x14ac:dyDescent="0.25">
      <c r="B11" s="69" t="s">
        <v>52</v>
      </c>
      <c r="C11" s="70" t="s">
        <v>49</v>
      </c>
      <c r="D11" s="55"/>
      <c r="E11" s="73" t="s">
        <v>4</v>
      </c>
      <c r="F11" s="74"/>
      <c r="G11" s="74"/>
      <c r="H11" s="74"/>
      <c r="I11" s="74"/>
      <c r="J11" s="74"/>
      <c r="K11" s="74"/>
      <c r="L11" s="75"/>
      <c r="M11" s="76" t="str">
        <f>IF(COUNTIF(D11:D14,"x")=1,IF(D11="x",0,IF(D12="x",100,IF(D13="x",0.666666666666667*100,IF(D14="x",0.333333333333333*100)))),IF(COUNTIF(D11:D14,"x")=0," ",IF(COUNTIF(D11:D14,"x")&gt;=2,"Favor corregir")))</f>
        <v xml:space="preserve"> </v>
      </c>
      <c r="N11" s="79">
        <v>0.1</v>
      </c>
      <c r="O11" s="82" t="e">
        <f>M11*N11+M16*N16</f>
        <v>#VALUE!</v>
      </c>
    </row>
    <row r="12" spans="2:15" ht="12.75" customHeight="1" x14ac:dyDescent="0.25">
      <c r="B12" s="69"/>
      <c r="C12" s="71"/>
      <c r="D12" s="56"/>
      <c r="E12" s="83" t="s">
        <v>5</v>
      </c>
      <c r="F12" s="84"/>
      <c r="G12" s="84"/>
      <c r="H12" s="84"/>
      <c r="I12" s="84"/>
      <c r="J12" s="84"/>
      <c r="K12" s="84"/>
      <c r="L12" s="85"/>
      <c r="M12" s="77"/>
      <c r="N12" s="80"/>
      <c r="O12" s="82"/>
    </row>
    <row r="13" spans="2:15" ht="12.75" customHeight="1" x14ac:dyDescent="0.25">
      <c r="B13" s="69"/>
      <c r="C13" s="71"/>
      <c r="D13" s="56"/>
      <c r="E13" s="83" t="s">
        <v>6</v>
      </c>
      <c r="F13" s="84"/>
      <c r="G13" s="84"/>
      <c r="H13" s="84"/>
      <c r="I13" s="84"/>
      <c r="J13" s="84"/>
      <c r="K13" s="84"/>
      <c r="L13" s="85"/>
      <c r="M13" s="77"/>
      <c r="N13" s="80"/>
      <c r="O13" s="82"/>
    </row>
    <row r="14" spans="2:15" ht="12.75" customHeight="1" x14ac:dyDescent="0.25">
      <c r="B14" s="69"/>
      <c r="C14" s="72"/>
      <c r="D14" s="57"/>
      <c r="E14" s="86" t="s">
        <v>7</v>
      </c>
      <c r="F14" s="87"/>
      <c r="G14" s="87"/>
      <c r="H14" s="87"/>
      <c r="I14" s="87"/>
      <c r="J14" s="87"/>
      <c r="K14" s="87"/>
      <c r="L14" s="88"/>
      <c r="M14" s="78"/>
      <c r="N14" s="81"/>
      <c r="O14" s="82"/>
    </row>
    <row r="15" spans="2:15" ht="7.5" customHeight="1" x14ac:dyDescent="0.25">
      <c r="B15" s="6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3"/>
      <c r="O15" s="82"/>
    </row>
    <row r="16" spans="2:15" ht="13.5" customHeight="1" x14ac:dyDescent="0.25">
      <c r="B16" s="69"/>
      <c r="C16" s="90" t="s">
        <v>50</v>
      </c>
      <c r="D16" s="58"/>
      <c r="E16" s="93" t="s">
        <v>4</v>
      </c>
      <c r="F16" s="94"/>
      <c r="G16" s="94"/>
      <c r="H16" s="94"/>
      <c r="I16" s="94"/>
      <c r="J16" s="94"/>
      <c r="K16" s="94"/>
      <c r="L16" s="95"/>
      <c r="M16" s="96" t="str">
        <f>IF(COUNTIF(D16:D19,"x")=1,IF(D16="x",0,IF(D17="x",100,IF(D18="x",0.666666666666667*100,IF(D19="x",0.333333333333333*100)))),IF(COUNTIF(D16:D19,"x")=0,"  ",IF(COUNTIF(D16:D19,"x")&gt;=2,"Favor corregir")))</f>
        <v xml:space="preserve">  </v>
      </c>
      <c r="N16" s="98">
        <v>0.1</v>
      </c>
      <c r="O16" s="82"/>
    </row>
    <row r="17" spans="2:15" ht="13.5" customHeight="1" x14ac:dyDescent="0.25">
      <c r="B17" s="69"/>
      <c r="C17" s="91"/>
      <c r="D17" s="59"/>
      <c r="E17" s="83" t="s">
        <v>8</v>
      </c>
      <c r="F17" s="84"/>
      <c r="G17" s="84"/>
      <c r="H17" s="84"/>
      <c r="I17" s="84"/>
      <c r="J17" s="84"/>
      <c r="K17" s="84"/>
      <c r="L17" s="85"/>
      <c r="M17" s="96"/>
      <c r="N17" s="98"/>
      <c r="O17" s="82"/>
    </row>
    <row r="18" spans="2:15" ht="13.5" customHeight="1" x14ac:dyDescent="0.25">
      <c r="B18" s="69"/>
      <c r="C18" s="91"/>
      <c r="D18" s="56"/>
      <c r="E18" s="83" t="s">
        <v>9</v>
      </c>
      <c r="F18" s="84"/>
      <c r="G18" s="84"/>
      <c r="H18" s="84"/>
      <c r="I18" s="84"/>
      <c r="J18" s="84"/>
      <c r="K18" s="84"/>
      <c r="L18" s="85"/>
      <c r="M18" s="96"/>
      <c r="N18" s="98"/>
      <c r="O18" s="82"/>
    </row>
    <row r="19" spans="2:15" ht="13.5" customHeight="1" x14ac:dyDescent="0.25">
      <c r="B19" s="69"/>
      <c r="C19" s="92"/>
      <c r="D19" s="60"/>
      <c r="E19" s="86" t="s">
        <v>10</v>
      </c>
      <c r="F19" s="87"/>
      <c r="G19" s="87"/>
      <c r="H19" s="87"/>
      <c r="I19" s="87"/>
      <c r="J19" s="87"/>
      <c r="K19" s="87"/>
      <c r="L19" s="88"/>
      <c r="M19" s="97"/>
      <c r="N19" s="99"/>
      <c r="O19" s="82"/>
    </row>
    <row r="20" spans="2:15" ht="8.25" customHeight="1" thickBot="1" x14ac:dyDescent="0.3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  <c r="N20" s="7"/>
      <c r="O20" s="15"/>
    </row>
    <row r="21" spans="2:15" ht="12.75" customHeight="1" x14ac:dyDescent="0.25">
      <c r="B21" s="69" t="s">
        <v>78</v>
      </c>
      <c r="C21" s="70" t="s">
        <v>80</v>
      </c>
      <c r="D21" s="55"/>
      <c r="E21" s="73" t="s">
        <v>4</v>
      </c>
      <c r="F21" s="74"/>
      <c r="G21" s="74"/>
      <c r="H21" s="74"/>
      <c r="I21" s="74"/>
      <c r="J21" s="74"/>
      <c r="K21" s="74"/>
      <c r="L21" s="75"/>
      <c r="M21" s="76" t="str">
        <f>IF(COUNTIF(D21:D24,"x")=1,IF(D21="x",0,IF(D22="x",100,IF(D23="x",0.666666666666667*100,IF(D24="x",0.333333333333333*100)))),IF(COUNTIF(D21:D24,"x")=0," ",IF(COUNTIF(D21:D24,"x")&gt;=2,"Favor corregir")))</f>
        <v xml:space="preserve"> </v>
      </c>
      <c r="N21" s="79">
        <v>0.05</v>
      </c>
      <c r="O21" s="82" t="e">
        <f>M21*N21+M26*N26</f>
        <v>#VALUE!</v>
      </c>
    </row>
    <row r="22" spans="2:15" ht="12.75" customHeight="1" x14ac:dyDescent="0.25">
      <c r="B22" s="69"/>
      <c r="C22" s="71"/>
      <c r="D22" s="56"/>
      <c r="E22" s="83" t="s">
        <v>5</v>
      </c>
      <c r="F22" s="84"/>
      <c r="G22" s="84"/>
      <c r="H22" s="84"/>
      <c r="I22" s="84"/>
      <c r="J22" s="84"/>
      <c r="K22" s="84"/>
      <c r="L22" s="85"/>
      <c r="M22" s="77"/>
      <c r="N22" s="80"/>
      <c r="O22" s="82"/>
    </row>
    <row r="23" spans="2:15" ht="12.75" customHeight="1" x14ac:dyDescent="0.25">
      <c r="B23" s="69"/>
      <c r="C23" s="71"/>
      <c r="D23" s="56"/>
      <c r="E23" s="83" t="s">
        <v>6</v>
      </c>
      <c r="F23" s="84"/>
      <c r="G23" s="84"/>
      <c r="H23" s="84"/>
      <c r="I23" s="84"/>
      <c r="J23" s="84"/>
      <c r="K23" s="84"/>
      <c r="L23" s="85"/>
      <c r="M23" s="77"/>
      <c r="N23" s="80"/>
      <c r="O23" s="82"/>
    </row>
    <row r="24" spans="2:15" ht="12.75" customHeight="1" x14ac:dyDescent="0.25">
      <c r="B24" s="69"/>
      <c r="C24" s="72"/>
      <c r="D24" s="57"/>
      <c r="E24" s="86" t="s">
        <v>7</v>
      </c>
      <c r="F24" s="87"/>
      <c r="G24" s="87"/>
      <c r="H24" s="87"/>
      <c r="I24" s="87"/>
      <c r="J24" s="87"/>
      <c r="K24" s="87"/>
      <c r="L24" s="88"/>
      <c r="M24" s="78"/>
      <c r="N24" s="81"/>
      <c r="O24" s="82"/>
    </row>
    <row r="25" spans="2:15" ht="7.5" customHeight="1" x14ac:dyDescent="0.25">
      <c r="B25" s="6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3"/>
      <c r="O25" s="82"/>
    </row>
    <row r="26" spans="2:15" ht="13.5" customHeight="1" x14ac:dyDescent="0.25">
      <c r="B26" s="69"/>
      <c r="C26" s="90" t="s">
        <v>82</v>
      </c>
      <c r="D26" s="58"/>
      <c r="E26" s="93" t="s">
        <v>4</v>
      </c>
      <c r="F26" s="94"/>
      <c r="G26" s="94"/>
      <c r="H26" s="94"/>
      <c r="I26" s="94"/>
      <c r="J26" s="94"/>
      <c r="K26" s="94"/>
      <c r="L26" s="95"/>
      <c r="M26" s="96" t="str">
        <f>IF(COUNTIF(D26:D29,"x")=1,IF(D26="x",0,IF(D27="x",100,IF(D28="x",0.666666666666667*100,IF(D29="x",0.333333333333333*100)))),IF(COUNTIF(D26:D29,"x")=0,"  ",IF(COUNTIF(D26:D29,"x")&gt;=2,"Favor corregir")))</f>
        <v xml:space="preserve">  </v>
      </c>
      <c r="N26" s="98">
        <v>0.05</v>
      </c>
      <c r="O26" s="82"/>
    </row>
    <row r="27" spans="2:15" ht="13.5" customHeight="1" x14ac:dyDescent="0.25">
      <c r="B27" s="69"/>
      <c r="C27" s="91"/>
      <c r="D27" s="59"/>
      <c r="E27" s="83" t="s">
        <v>85</v>
      </c>
      <c r="F27" s="84"/>
      <c r="G27" s="84"/>
      <c r="H27" s="84"/>
      <c r="I27" s="84"/>
      <c r="J27" s="84"/>
      <c r="K27" s="84"/>
      <c r="L27" s="85"/>
      <c r="M27" s="96"/>
      <c r="N27" s="98"/>
      <c r="O27" s="82"/>
    </row>
    <row r="28" spans="2:15" ht="13.5" customHeight="1" x14ac:dyDescent="0.25">
      <c r="B28" s="69"/>
      <c r="C28" s="91"/>
      <c r="D28" s="56"/>
      <c r="E28" s="83" t="s">
        <v>86</v>
      </c>
      <c r="F28" s="84"/>
      <c r="G28" s="84"/>
      <c r="H28" s="84"/>
      <c r="I28" s="84"/>
      <c r="J28" s="84"/>
      <c r="K28" s="84"/>
      <c r="L28" s="85"/>
      <c r="M28" s="96"/>
      <c r="N28" s="98"/>
      <c r="O28" s="82"/>
    </row>
    <row r="29" spans="2:15" ht="13.5" customHeight="1" x14ac:dyDescent="0.25">
      <c r="B29" s="69"/>
      <c r="C29" s="92"/>
      <c r="D29" s="60"/>
      <c r="E29" s="86" t="s">
        <v>87</v>
      </c>
      <c r="F29" s="87"/>
      <c r="G29" s="87"/>
      <c r="H29" s="87"/>
      <c r="I29" s="87"/>
      <c r="J29" s="87"/>
      <c r="K29" s="87"/>
      <c r="L29" s="88"/>
      <c r="M29" s="97"/>
      <c r="N29" s="99"/>
      <c r="O29" s="82"/>
    </row>
    <row r="30" spans="2:15" ht="8.25" customHeight="1" thickBot="1" x14ac:dyDescent="0.3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7"/>
      <c r="O30" s="15"/>
    </row>
    <row r="31" spans="2:15" ht="22.5" customHeight="1" x14ac:dyDescent="0.25">
      <c r="B31" s="69" t="s">
        <v>79</v>
      </c>
      <c r="C31" s="70" t="s">
        <v>81</v>
      </c>
      <c r="D31" s="55"/>
      <c r="E31" s="73" t="s">
        <v>4</v>
      </c>
      <c r="F31" s="74"/>
      <c r="G31" s="74"/>
      <c r="H31" s="74"/>
      <c r="I31" s="74"/>
      <c r="J31" s="74"/>
      <c r="K31" s="74"/>
      <c r="L31" s="75"/>
      <c r="M31" s="76" t="str">
        <f>IF(COUNTIF(D31:D34,"x")=1,IF(D31="x",0,IF(D32="x",100,IF(D33="x",0.666666666666667*100,IF(D34="x",0.333333333333333*100)))),IF(COUNTIF(D31:D34,"x")=0," ",IF(COUNTIF(D31:D34,"x")&gt;=2,"Favor corregir")))</f>
        <v xml:space="preserve"> </v>
      </c>
      <c r="N31" s="79">
        <v>0.05</v>
      </c>
      <c r="O31" s="82" t="e">
        <f>M31*N31</f>
        <v>#VALUE!</v>
      </c>
    </row>
    <row r="32" spans="2:15" ht="19.5" customHeight="1" x14ac:dyDescent="0.25">
      <c r="B32" s="69"/>
      <c r="C32" s="71"/>
      <c r="D32" s="56"/>
      <c r="E32" s="83" t="s">
        <v>83</v>
      </c>
      <c r="F32" s="84"/>
      <c r="G32" s="84"/>
      <c r="H32" s="84"/>
      <c r="I32" s="84"/>
      <c r="J32" s="84"/>
      <c r="K32" s="84"/>
      <c r="L32" s="85"/>
      <c r="M32" s="77"/>
      <c r="N32" s="80"/>
      <c r="O32" s="82"/>
    </row>
    <row r="33" spans="2:15" ht="18.95" customHeight="1" x14ac:dyDescent="0.25">
      <c r="B33" s="69"/>
      <c r="C33" s="71"/>
      <c r="D33" s="56"/>
      <c r="E33" s="83" t="s">
        <v>6</v>
      </c>
      <c r="F33" s="84"/>
      <c r="G33" s="84"/>
      <c r="H33" s="84"/>
      <c r="I33" s="84"/>
      <c r="J33" s="84"/>
      <c r="K33" s="84"/>
      <c r="L33" s="85"/>
      <c r="M33" s="77"/>
      <c r="N33" s="80"/>
      <c r="O33" s="82"/>
    </row>
    <row r="34" spans="2:15" ht="22.5" customHeight="1" x14ac:dyDescent="0.25">
      <c r="B34" s="69"/>
      <c r="C34" s="72"/>
      <c r="D34" s="57"/>
      <c r="E34" s="86" t="s">
        <v>7</v>
      </c>
      <c r="F34" s="87"/>
      <c r="G34" s="87"/>
      <c r="H34" s="87"/>
      <c r="I34" s="87"/>
      <c r="J34" s="87"/>
      <c r="K34" s="87"/>
      <c r="L34" s="88"/>
      <c r="M34" s="78"/>
      <c r="N34" s="81"/>
      <c r="O34" s="82"/>
    </row>
    <row r="35" spans="2:15" ht="8.25" customHeight="1" thickBot="1" x14ac:dyDescent="0.3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  <c r="N35" s="7"/>
      <c r="O35" s="15"/>
    </row>
    <row r="36" spans="2:15" ht="22.5" customHeight="1" x14ac:dyDescent="0.25">
      <c r="B36" s="69" t="s">
        <v>84</v>
      </c>
      <c r="C36" s="70" t="s">
        <v>81</v>
      </c>
      <c r="D36" s="55"/>
      <c r="E36" s="73" t="s">
        <v>4</v>
      </c>
      <c r="F36" s="74"/>
      <c r="G36" s="74"/>
      <c r="H36" s="74"/>
      <c r="I36" s="74"/>
      <c r="J36" s="74"/>
      <c r="K36" s="74"/>
      <c r="L36" s="75"/>
      <c r="M36" s="76" t="str">
        <f>IF(COUNTIF(D36:D39,"x")=1,IF(D36="x",0,IF(D37="x",100,IF(D38="x",0.666666666666667*100,IF(D39="x",0.333333333333333*100)))),IF(COUNTIF(D36:D39,"x")=0," ",IF(COUNTIF(D36:D39,"x")&gt;=2,"Favor corregir")))</f>
        <v xml:space="preserve"> </v>
      </c>
      <c r="N36" s="79">
        <v>0.05</v>
      </c>
      <c r="O36" s="82" t="e">
        <f>M36*N36</f>
        <v>#VALUE!</v>
      </c>
    </row>
    <row r="37" spans="2:15" ht="19.5" customHeight="1" x14ac:dyDescent="0.25">
      <c r="B37" s="69"/>
      <c r="C37" s="71"/>
      <c r="D37" s="56"/>
      <c r="E37" s="83" t="s">
        <v>83</v>
      </c>
      <c r="F37" s="84"/>
      <c r="G37" s="84"/>
      <c r="H37" s="84"/>
      <c r="I37" s="84"/>
      <c r="J37" s="84"/>
      <c r="K37" s="84"/>
      <c r="L37" s="85"/>
      <c r="M37" s="77"/>
      <c r="N37" s="80"/>
      <c r="O37" s="82"/>
    </row>
    <row r="38" spans="2:15" ht="20.45" customHeight="1" x14ac:dyDescent="0.25">
      <c r="B38" s="69"/>
      <c r="C38" s="71"/>
      <c r="D38" s="56"/>
      <c r="E38" s="83" t="s">
        <v>6</v>
      </c>
      <c r="F38" s="84"/>
      <c r="G38" s="84"/>
      <c r="H38" s="84"/>
      <c r="I38" s="84"/>
      <c r="J38" s="84"/>
      <c r="K38" s="84"/>
      <c r="L38" s="85"/>
      <c r="M38" s="77"/>
      <c r="N38" s="80"/>
      <c r="O38" s="82"/>
    </row>
    <row r="39" spans="2:15" ht="22.5" customHeight="1" x14ac:dyDescent="0.25">
      <c r="B39" s="69"/>
      <c r="C39" s="72"/>
      <c r="D39" s="57"/>
      <c r="E39" s="86" t="s">
        <v>7</v>
      </c>
      <c r="F39" s="87"/>
      <c r="G39" s="87"/>
      <c r="H39" s="87"/>
      <c r="I39" s="87"/>
      <c r="J39" s="87"/>
      <c r="K39" s="87"/>
      <c r="L39" s="88"/>
      <c r="M39" s="78"/>
      <c r="N39" s="81"/>
      <c r="O39" s="82"/>
    </row>
    <row r="40" spans="2:15" ht="8.25" customHeight="1" x14ac:dyDescent="0.25"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8"/>
      <c r="N40" s="7"/>
      <c r="O40" s="15"/>
    </row>
    <row r="41" spans="2:15" ht="13.5" customHeight="1" x14ac:dyDescent="0.25">
      <c r="B41" s="195" t="s">
        <v>53</v>
      </c>
      <c r="C41" s="90" t="s">
        <v>11</v>
      </c>
      <c r="D41" s="58"/>
      <c r="E41" s="210" t="s">
        <v>4</v>
      </c>
      <c r="F41" s="211"/>
      <c r="G41" s="211"/>
      <c r="H41" s="211"/>
      <c r="I41" s="211"/>
      <c r="J41" s="211"/>
      <c r="K41" s="211"/>
      <c r="L41" s="212"/>
      <c r="M41" s="96" t="str">
        <f>IF(COUNTIF(D41:D44,"x")=1,IF(D41="x",0,IF(D42="x",100,IF(D43="x",0.666666666666667*100,IF(D44="x",0.333333333333333*100)))),IF(COUNTIF(D41:D44,"x")=0," ",IF(COUNTIF(D41:D44,"x")&gt;=2,"Favor corregir")))</f>
        <v xml:space="preserve"> </v>
      </c>
      <c r="N41" s="98">
        <v>0.1</v>
      </c>
      <c r="O41" s="179" t="e">
        <f>+M41*N41+M46*N46</f>
        <v>#VALUE!</v>
      </c>
    </row>
    <row r="42" spans="2:15" ht="13.5" customHeight="1" x14ac:dyDescent="0.25">
      <c r="B42" s="196"/>
      <c r="C42" s="91"/>
      <c r="D42" s="59"/>
      <c r="E42" s="176" t="s">
        <v>5</v>
      </c>
      <c r="F42" s="177"/>
      <c r="G42" s="177"/>
      <c r="H42" s="177"/>
      <c r="I42" s="177"/>
      <c r="J42" s="177"/>
      <c r="K42" s="177"/>
      <c r="L42" s="178"/>
      <c r="M42" s="96"/>
      <c r="N42" s="98"/>
      <c r="O42" s="180"/>
    </row>
    <row r="43" spans="2:15" ht="13.5" customHeight="1" x14ac:dyDescent="0.25">
      <c r="B43" s="196"/>
      <c r="C43" s="91"/>
      <c r="D43" s="56"/>
      <c r="E43" s="176" t="s">
        <v>6</v>
      </c>
      <c r="F43" s="177"/>
      <c r="G43" s="177"/>
      <c r="H43" s="177"/>
      <c r="I43" s="177"/>
      <c r="J43" s="177"/>
      <c r="K43" s="177"/>
      <c r="L43" s="178"/>
      <c r="M43" s="96"/>
      <c r="N43" s="98"/>
      <c r="O43" s="180"/>
    </row>
    <row r="44" spans="2:15" ht="13.5" customHeight="1" x14ac:dyDescent="0.25">
      <c r="B44" s="196"/>
      <c r="C44" s="92"/>
      <c r="D44" s="57"/>
      <c r="E44" s="186" t="s">
        <v>7</v>
      </c>
      <c r="F44" s="187"/>
      <c r="G44" s="187"/>
      <c r="H44" s="187"/>
      <c r="I44" s="187"/>
      <c r="J44" s="187"/>
      <c r="K44" s="187"/>
      <c r="L44" s="188"/>
      <c r="M44" s="96"/>
      <c r="N44" s="98"/>
      <c r="O44" s="180"/>
    </row>
    <row r="45" spans="2:15" ht="6.75" customHeight="1" x14ac:dyDescent="0.25">
      <c r="B45" s="196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3"/>
      <c r="O45" s="180"/>
    </row>
    <row r="46" spans="2:15" ht="13.5" customHeight="1" x14ac:dyDescent="0.25">
      <c r="B46" s="196"/>
      <c r="C46" s="90" t="s">
        <v>12</v>
      </c>
      <c r="D46" s="58"/>
      <c r="E46" s="93" t="s">
        <v>4</v>
      </c>
      <c r="F46" s="94"/>
      <c r="G46" s="94"/>
      <c r="H46" s="94"/>
      <c r="I46" s="94"/>
      <c r="J46" s="94"/>
      <c r="K46" s="94"/>
      <c r="L46" s="95"/>
      <c r="M46" s="96" t="str">
        <f>IF(COUNTIF(D46:D49,"x")=1,IF(D46="x",0,IF(D47="x",100,IF(D48="x",0.666666666666667*100,IF(D49="x",0.333333333333333*100)))),IF(COUNTIF(D46:D49,"x")=0," ",IF(COUNTIF(D46:D49,"x")&gt;=2,"Favor corregir")))</f>
        <v xml:space="preserve"> </v>
      </c>
      <c r="N46" s="98">
        <v>0.1</v>
      </c>
      <c r="O46" s="180"/>
    </row>
    <row r="47" spans="2:15" ht="13.5" customHeight="1" x14ac:dyDescent="0.25">
      <c r="B47" s="196"/>
      <c r="C47" s="91"/>
      <c r="D47" s="59"/>
      <c r="E47" s="83" t="s">
        <v>8</v>
      </c>
      <c r="F47" s="84"/>
      <c r="G47" s="84"/>
      <c r="H47" s="84"/>
      <c r="I47" s="84"/>
      <c r="J47" s="84"/>
      <c r="K47" s="84"/>
      <c r="L47" s="85"/>
      <c r="M47" s="96"/>
      <c r="N47" s="98"/>
      <c r="O47" s="180"/>
    </row>
    <row r="48" spans="2:15" ht="13.5" customHeight="1" x14ac:dyDescent="0.25">
      <c r="B48" s="196"/>
      <c r="C48" s="91"/>
      <c r="D48" s="56"/>
      <c r="E48" s="83" t="s">
        <v>9</v>
      </c>
      <c r="F48" s="84"/>
      <c r="G48" s="84"/>
      <c r="H48" s="84"/>
      <c r="I48" s="84"/>
      <c r="J48" s="84"/>
      <c r="K48" s="84"/>
      <c r="L48" s="85"/>
      <c r="M48" s="96"/>
      <c r="N48" s="98"/>
      <c r="O48" s="180"/>
    </row>
    <row r="49" spans="2:15" ht="13.5" customHeight="1" x14ac:dyDescent="0.25">
      <c r="B49" s="197"/>
      <c r="C49" s="92"/>
      <c r="D49" s="57"/>
      <c r="E49" s="86" t="s">
        <v>10</v>
      </c>
      <c r="F49" s="87"/>
      <c r="G49" s="87"/>
      <c r="H49" s="87"/>
      <c r="I49" s="87"/>
      <c r="J49" s="87"/>
      <c r="K49" s="87"/>
      <c r="L49" s="88"/>
      <c r="M49" s="96"/>
      <c r="N49" s="98"/>
      <c r="O49" s="181"/>
    </row>
    <row r="50" spans="2:15" ht="6" customHeight="1" x14ac:dyDescent="0.25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3"/>
      <c r="O50" s="16"/>
    </row>
    <row r="51" spans="2:15" ht="13.5" customHeight="1" x14ac:dyDescent="0.25">
      <c r="B51" s="195" t="s">
        <v>13</v>
      </c>
      <c r="C51" s="90" t="s">
        <v>14</v>
      </c>
      <c r="D51" s="61"/>
      <c r="E51" s="93" t="s">
        <v>4</v>
      </c>
      <c r="F51" s="94"/>
      <c r="G51" s="94"/>
      <c r="H51" s="94"/>
      <c r="I51" s="94"/>
      <c r="J51" s="94"/>
      <c r="K51" s="94"/>
      <c r="L51" s="95"/>
      <c r="M51" s="96" t="str">
        <f>IF(COUNTIF(D51:D54,"x")=1,IF(D51="x",0,IF(D52="x",100,IF(D53="x",0.666666666666667*100,IF(D54="x",0.333333333333333*100)))),IF(COUNTIF(D51:D54,"x")=0,"  ",IF(COUNTIF(D51:D54,"x")&gt;=2,"Favor corregir")))</f>
        <v xml:space="preserve">  </v>
      </c>
      <c r="N51" s="98">
        <v>0.1</v>
      </c>
      <c r="O51" s="179" t="e">
        <f>+M51*N51+M56*N56</f>
        <v>#VALUE!</v>
      </c>
    </row>
    <row r="52" spans="2:15" ht="13.5" customHeight="1" x14ac:dyDescent="0.25">
      <c r="B52" s="196"/>
      <c r="C52" s="91"/>
      <c r="D52" s="56"/>
      <c r="E52" s="176" t="s">
        <v>15</v>
      </c>
      <c r="F52" s="177"/>
      <c r="G52" s="177"/>
      <c r="H52" s="177"/>
      <c r="I52" s="177"/>
      <c r="J52" s="177"/>
      <c r="K52" s="177"/>
      <c r="L52" s="178"/>
      <c r="M52" s="96"/>
      <c r="N52" s="98"/>
      <c r="O52" s="180"/>
    </row>
    <row r="53" spans="2:15" ht="13.5" customHeight="1" x14ac:dyDescent="0.25">
      <c r="B53" s="196"/>
      <c r="C53" s="91"/>
      <c r="D53" s="56"/>
      <c r="E53" s="176" t="s">
        <v>16</v>
      </c>
      <c r="F53" s="177"/>
      <c r="G53" s="177"/>
      <c r="H53" s="177"/>
      <c r="I53" s="177"/>
      <c r="J53" s="177"/>
      <c r="K53" s="177"/>
      <c r="L53" s="178"/>
      <c r="M53" s="96"/>
      <c r="N53" s="98"/>
      <c r="O53" s="180"/>
    </row>
    <row r="54" spans="2:15" ht="13.5" customHeight="1" x14ac:dyDescent="0.25">
      <c r="B54" s="196"/>
      <c r="C54" s="92"/>
      <c r="D54" s="57"/>
      <c r="E54" s="186" t="s">
        <v>17</v>
      </c>
      <c r="F54" s="187"/>
      <c r="G54" s="187"/>
      <c r="H54" s="187"/>
      <c r="I54" s="187"/>
      <c r="J54" s="187"/>
      <c r="K54" s="187"/>
      <c r="L54" s="188"/>
      <c r="M54" s="96"/>
      <c r="N54" s="98"/>
      <c r="O54" s="180"/>
    </row>
    <row r="55" spans="2:15" ht="7.5" customHeight="1" x14ac:dyDescent="0.25">
      <c r="B55" s="196"/>
      <c r="C55" s="45"/>
      <c r="D55" s="46"/>
      <c r="E55" s="47"/>
      <c r="F55" s="47"/>
      <c r="G55" s="47"/>
      <c r="H55" s="47"/>
      <c r="I55" s="47"/>
      <c r="J55" s="47"/>
      <c r="K55" s="47"/>
      <c r="L55" s="47"/>
      <c r="M55" s="48"/>
      <c r="N55" s="3"/>
      <c r="O55" s="180"/>
    </row>
    <row r="56" spans="2:15" ht="13.5" customHeight="1" x14ac:dyDescent="0.25">
      <c r="B56" s="196"/>
      <c r="C56" s="90" t="s">
        <v>18</v>
      </c>
      <c r="D56" s="62"/>
      <c r="E56" s="192" t="s">
        <v>4</v>
      </c>
      <c r="F56" s="193"/>
      <c r="G56" s="193"/>
      <c r="H56" s="193"/>
      <c r="I56" s="193"/>
      <c r="J56" s="193"/>
      <c r="K56" s="193"/>
      <c r="L56" s="194"/>
      <c r="M56" s="96" t="str">
        <f>IF(COUNTIF(D56:D59,"x")=1,IF(D56="x",0,IF(D57="x",100,IF(D58="x",0.666666666666667*100,IF(D59="x",0.333333333333333*100)))),IF(COUNTIF(D56:D59,"x")=0,"  ",IF(COUNTIF(D56:D59,"x")&gt;=2,"Favor corregir")))</f>
        <v xml:space="preserve">  </v>
      </c>
      <c r="N56" s="98">
        <v>0.1</v>
      </c>
      <c r="O56" s="180"/>
    </row>
    <row r="57" spans="2:15" ht="13.5" customHeight="1" x14ac:dyDescent="0.25">
      <c r="B57" s="196"/>
      <c r="C57" s="91"/>
      <c r="D57" s="59"/>
      <c r="E57" s="176" t="s">
        <v>19</v>
      </c>
      <c r="F57" s="177"/>
      <c r="G57" s="177"/>
      <c r="H57" s="177"/>
      <c r="I57" s="177"/>
      <c r="J57" s="177"/>
      <c r="K57" s="177"/>
      <c r="L57" s="178"/>
      <c r="M57" s="96"/>
      <c r="N57" s="98"/>
      <c r="O57" s="180"/>
    </row>
    <row r="58" spans="2:15" ht="13.5" customHeight="1" x14ac:dyDescent="0.25">
      <c r="B58" s="196"/>
      <c r="C58" s="91"/>
      <c r="D58" s="56"/>
      <c r="E58" s="176" t="s">
        <v>20</v>
      </c>
      <c r="F58" s="177"/>
      <c r="G58" s="177"/>
      <c r="H58" s="177"/>
      <c r="I58" s="177"/>
      <c r="J58" s="177"/>
      <c r="K58" s="177"/>
      <c r="L58" s="178"/>
      <c r="M58" s="96"/>
      <c r="N58" s="98"/>
      <c r="O58" s="180"/>
    </row>
    <row r="59" spans="2:15" ht="13.5" customHeight="1" x14ac:dyDescent="0.25">
      <c r="B59" s="197"/>
      <c r="C59" s="92"/>
      <c r="D59" s="57"/>
      <c r="E59" s="186" t="s">
        <v>21</v>
      </c>
      <c r="F59" s="187"/>
      <c r="G59" s="187"/>
      <c r="H59" s="187"/>
      <c r="I59" s="187"/>
      <c r="J59" s="187"/>
      <c r="K59" s="187"/>
      <c r="L59" s="188"/>
      <c r="M59" s="96"/>
      <c r="N59" s="98"/>
      <c r="O59" s="181"/>
    </row>
    <row r="60" spans="2:15" ht="5.25" customHeight="1" x14ac:dyDescent="0.25"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  <c r="N60" s="4"/>
      <c r="O60" s="1"/>
    </row>
    <row r="61" spans="2:15" ht="12.75" customHeight="1" x14ac:dyDescent="0.25">
      <c r="B61" s="195" t="s">
        <v>61</v>
      </c>
      <c r="C61" s="90" t="s">
        <v>22</v>
      </c>
      <c r="D61" s="61"/>
      <c r="E61" s="93" t="s">
        <v>4</v>
      </c>
      <c r="F61" s="94"/>
      <c r="G61" s="94"/>
      <c r="H61" s="94"/>
      <c r="I61" s="94"/>
      <c r="J61" s="94"/>
      <c r="K61" s="94"/>
      <c r="L61" s="95"/>
      <c r="M61" s="96" t="str">
        <f>IF(COUNTIF(D61:D64,"x")=1,IF(D61="x",0,IF(D62="x",100,IF(D63="x",0.666666666666667*100,IF(D64="x",0.333333333333333*100)))),IF(COUNTIF(D61:D64,"x")=0,"  ",IF(COUNTIF(D61:D64,"x")&gt;=2,"Favor corregir")))</f>
        <v xml:space="preserve">  </v>
      </c>
      <c r="N61" s="98">
        <v>0.05</v>
      </c>
      <c r="O61" s="179" t="e">
        <f>+M61*N61+M66*N66</f>
        <v>#VALUE!</v>
      </c>
    </row>
    <row r="62" spans="2:15" ht="12.75" customHeight="1" x14ac:dyDescent="0.25">
      <c r="B62" s="196"/>
      <c r="C62" s="91"/>
      <c r="D62" s="56"/>
      <c r="E62" s="176" t="s">
        <v>72</v>
      </c>
      <c r="F62" s="177"/>
      <c r="G62" s="177"/>
      <c r="H62" s="177"/>
      <c r="I62" s="177"/>
      <c r="J62" s="177"/>
      <c r="K62" s="177"/>
      <c r="L62" s="178"/>
      <c r="M62" s="96"/>
      <c r="N62" s="98"/>
      <c r="O62" s="180"/>
    </row>
    <row r="63" spans="2:15" ht="12.75" customHeight="1" x14ac:dyDescent="0.25">
      <c r="B63" s="196"/>
      <c r="C63" s="91"/>
      <c r="D63" s="56"/>
      <c r="E63" s="176" t="s">
        <v>73</v>
      </c>
      <c r="F63" s="177"/>
      <c r="G63" s="177"/>
      <c r="H63" s="177"/>
      <c r="I63" s="177"/>
      <c r="J63" s="177"/>
      <c r="K63" s="177"/>
      <c r="L63" s="178"/>
      <c r="M63" s="96"/>
      <c r="N63" s="98"/>
      <c r="O63" s="180"/>
    </row>
    <row r="64" spans="2:15" ht="12.75" customHeight="1" x14ac:dyDescent="0.25">
      <c r="B64" s="196"/>
      <c r="C64" s="92"/>
      <c r="D64" s="57"/>
      <c r="E64" s="186" t="s">
        <v>71</v>
      </c>
      <c r="F64" s="187"/>
      <c r="G64" s="187"/>
      <c r="H64" s="187"/>
      <c r="I64" s="187"/>
      <c r="J64" s="187"/>
      <c r="K64" s="187"/>
      <c r="L64" s="188"/>
      <c r="M64" s="96"/>
      <c r="N64" s="98"/>
      <c r="O64" s="180"/>
    </row>
    <row r="65" spans="2:15" ht="7.5" customHeight="1" x14ac:dyDescent="0.25">
      <c r="B65" s="196"/>
      <c r="C65" s="50"/>
      <c r="D65" s="52"/>
      <c r="E65" s="53"/>
      <c r="F65" s="53"/>
      <c r="G65" s="53"/>
      <c r="H65" s="53"/>
      <c r="I65" s="53"/>
      <c r="J65" s="53"/>
      <c r="K65" s="53"/>
      <c r="L65" s="53"/>
      <c r="M65" s="51"/>
      <c r="N65" s="5"/>
      <c r="O65" s="180"/>
    </row>
    <row r="66" spans="2:15" ht="13.5" customHeight="1" x14ac:dyDescent="0.25">
      <c r="B66" s="196"/>
      <c r="C66" s="90" t="s">
        <v>62</v>
      </c>
      <c r="D66" s="63"/>
      <c r="E66" s="93" t="s">
        <v>4</v>
      </c>
      <c r="F66" s="94"/>
      <c r="G66" s="94"/>
      <c r="H66" s="94"/>
      <c r="I66" s="94"/>
      <c r="J66" s="94"/>
      <c r="K66" s="94"/>
      <c r="L66" s="95"/>
      <c r="M66" s="96" t="str">
        <f>IF(COUNTIF(D66:D69,"x")=1,IF(D66="x",0,IF(D67="x",100,IF(D68="x",0.666666666666667*100,IF(D69="x",0.333333333333333*100)))),IF(COUNTIF(D66:D69,"x")=0,"  ",IF(COUNTIF(D66:D69,"x")&gt;=2,"Favor corregir")))</f>
        <v xml:space="preserve">  </v>
      </c>
      <c r="N66" s="98">
        <v>0.05</v>
      </c>
      <c r="O66" s="180"/>
    </row>
    <row r="67" spans="2:15" ht="13.5" customHeight="1" x14ac:dyDescent="0.25">
      <c r="B67" s="196"/>
      <c r="C67" s="91"/>
      <c r="D67" s="56"/>
      <c r="E67" s="176" t="s">
        <v>69</v>
      </c>
      <c r="F67" s="177"/>
      <c r="G67" s="177"/>
      <c r="H67" s="177"/>
      <c r="I67" s="177"/>
      <c r="J67" s="177"/>
      <c r="K67" s="177"/>
      <c r="L67" s="178"/>
      <c r="M67" s="96"/>
      <c r="N67" s="98"/>
      <c r="O67" s="180"/>
    </row>
    <row r="68" spans="2:15" ht="13.5" customHeight="1" x14ac:dyDescent="0.25">
      <c r="B68" s="196"/>
      <c r="C68" s="91"/>
      <c r="D68" s="56"/>
      <c r="E68" s="176" t="s">
        <v>70</v>
      </c>
      <c r="F68" s="177"/>
      <c r="G68" s="177"/>
      <c r="H68" s="177"/>
      <c r="I68" s="177"/>
      <c r="J68" s="177"/>
      <c r="K68" s="177"/>
      <c r="L68" s="178"/>
      <c r="M68" s="96"/>
      <c r="N68" s="98"/>
      <c r="O68" s="180"/>
    </row>
    <row r="69" spans="2:15" ht="13.5" customHeight="1" x14ac:dyDescent="0.25">
      <c r="B69" s="196"/>
      <c r="C69" s="92"/>
      <c r="D69" s="57"/>
      <c r="E69" s="186" t="s">
        <v>68</v>
      </c>
      <c r="F69" s="187"/>
      <c r="G69" s="187"/>
      <c r="H69" s="187"/>
      <c r="I69" s="187"/>
      <c r="J69" s="187"/>
      <c r="K69" s="187"/>
      <c r="L69" s="188"/>
      <c r="M69" s="96"/>
      <c r="N69" s="98"/>
      <c r="O69" s="181"/>
    </row>
    <row r="70" spans="2:15" ht="4.5" customHeight="1" x14ac:dyDescent="0.25">
      <c r="B70" s="54"/>
      <c r="C70" s="45"/>
      <c r="D70" s="46"/>
      <c r="E70" s="47"/>
      <c r="F70" s="47"/>
      <c r="G70" s="47"/>
      <c r="H70" s="47"/>
      <c r="I70" s="47"/>
      <c r="J70" s="47"/>
      <c r="K70" s="47"/>
      <c r="L70" s="47"/>
      <c r="M70" s="48"/>
      <c r="N70" s="3"/>
      <c r="O70" s="16"/>
    </row>
    <row r="71" spans="2:15" ht="13.5" customHeight="1" x14ac:dyDescent="0.25">
      <c r="B71" s="198" t="s">
        <v>23</v>
      </c>
      <c r="C71" s="182" t="s">
        <v>24</v>
      </c>
      <c r="D71" s="61"/>
      <c r="E71" s="93" t="s">
        <v>4</v>
      </c>
      <c r="F71" s="94"/>
      <c r="G71" s="94"/>
      <c r="H71" s="94"/>
      <c r="I71" s="94"/>
      <c r="J71" s="94"/>
      <c r="K71" s="94"/>
      <c r="L71" s="95"/>
      <c r="M71" s="96" t="str">
        <f>IF(COUNTIF(D71:D74,"x")=1,IF(D71="x",0,IF(D72="x",100,IF(D73="x",0.666666666666667*100,IF(D74="x",0.333333333333333*100)))),IF(COUNTIF(D71:D74,"x")=0,"  ",IF(COUNTIF(D71:D74,"x")&gt;=2,"Favor corregir")))</f>
        <v xml:space="preserve">  </v>
      </c>
      <c r="N71" s="98">
        <v>0.05</v>
      </c>
      <c r="O71" s="179" t="e">
        <f>+M71*N71+M76*N76</f>
        <v>#VALUE!</v>
      </c>
    </row>
    <row r="72" spans="2:15" ht="13.5" customHeight="1" x14ac:dyDescent="0.25">
      <c r="B72" s="199"/>
      <c r="C72" s="183"/>
      <c r="D72" s="56"/>
      <c r="E72" s="176" t="s">
        <v>25</v>
      </c>
      <c r="F72" s="177"/>
      <c r="G72" s="177"/>
      <c r="H72" s="177"/>
      <c r="I72" s="177"/>
      <c r="J72" s="177"/>
      <c r="K72" s="177"/>
      <c r="L72" s="178"/>
      <c r="M72" s="96"/>
      <c r="N72" s="98"/>
      <c r="O72" s="180"/>
    </row>
    <row r="73" spans="2:15" ht="13.5" customHeight="1" x14ac:dyDescent="0.25">
      <c r="B73" s="199"/>
      <c r="C73" s="183"/>
      <c r="D73" s="56"/>
      <c r="E73" s="176" t="s">
        <v>26</v>
      </c>
      <c r="F73" s="177"/>
      <c r="G73" s="177"/>
      <c r="H73" s="177"/>
      <c r="I73" s="177"/>
      <c r="J73" s="177"/>
      <c r="K73" s="177"/>
      <c r="L73" s="178"/>
      <c r="M73" s="96"/>
      <c r="N73" s="98"/>
      <c r="O73" s="180"/>
    </row>
    <row r="74" spans="2:15" ht="13.5" customHeight="1" x14ac:dyDescent="0.25">
      <c r="B74" s="199"/>
      <c r="C74" s="201"/>
      <c r="D74" s="57"/>
      <c r="E74" s="186" t="s">
        <v>27</v>
      </c>
      <c r="F74" s="187"/>
      <c r="G74" s="187"/>
      <c r="H74" s="187"/>
      <c r="I74" s="187"/>
      <c r="J74" s="187"/>
      <c r="K74" s="187"/>
      <c r="L74" s="188"/>
      <c r="M74" s="96"/>
      <c r="N74" s="98"/>
      <c r="O74" s="180"/>
    </row>
    <row r="75" spans="2:15" ht="6.75" customHeight="1" x14ac:dyDescent="0.25">
      <c r="B75" s="199"/>
      <c r="C75" s="45"/>
      <c r="D75" s="46"/>
      <c r="E75" s="47"/>
      <c r="F75" s="47"/>
      <c r="G75" s="47"/>
      <c r="H75" s="47"/>
      <c r="I75" s="47"/>
      <c r="J75" s="47"/>
      <c r="K75" s="47"/>
      <c r="L75" s="47"/>
      <c r="M75" s="48"/>
      <c r="N75" s="3"/>
      <c r="O75" s="180"/>
    </row>
    <row r="76" spans="2:15" ht="12.75" customHeight="1" x14ac:dyDescent="0.25">
      <c r="B76" s="199"/>
      <c r="C76" s="182" t="s">
        <v>28</v>
      </c>
      <c r="D76" s="58"/>
      <c r="E76" s="192" t="s">
        <v>4</v>
      </c>
      <c r="F76" s="193"/>
      <c r="G76" s="193"/>
      <c r="H76" s="193"/>
      <c r="I76" s="193"/>
      <c r="J76" s="193"/>
      <c r="K76" s="193"/>
      <c r="L76" s="194"/>
      <c r="M76" s="96" t="str">
        <f>IF(COUNTIF(D76:D79,"x")=1,IF(D76="x",0,IF(D77="x",100,IF(D78="x",0.666666666666667*100,IF(D79="x",0.333333333333333*100)))),IF(COUNTIF(D76:D79,"x")=0,"  ",IF(COUNTIF(D76:D79,"x")&gt;=2,"Favor corregir")))</f>
        <v xml:space="preserve">  </v>
      </c>
      <c r="N76" s="98">
        <v>0.05</v>
      </c>
      <c r="O76" s="180"/>
    </row>
    <row r="77" spans="2:15" ht="12.75" customHeight="1" x14ac:dyDescent="0.25">
      <c r="B77" s="199"/>
      <c r="C77" s="183"/>
      <c r="D77" s="59"/>
      <c r="E77" s="176" t="s">
        <v>65</v>
      </c>
      <c r="F77" s="177"/>
      <c r="G77" s="177"/>
      <c r="H77" s="177"/>
      <c r="I77" s="177"/>
      <c r="J77" s="177"/>
      <c r="K77" s="177"/>
      <c r="L77" s="178"/>
      <c r="M77" s="96"/>
      <c r="N77" s="98"/>
      <c r="O77" s="180"/>
    </row>
    <row r="78" spans="2:15" ht="12" customHeight="1" x14ac:dyDescent="0.25">
      <c r="B78" s="199"/>
      <c r="C78" s="183"/>
      <c r="D78" s="56"/>
      <c r="E78" s="176" t="s">
        <v>66</v>
      </c>
      <c r="F78" s="177"/>
      <c r="G78" s="177"/>
      <c r="H78" s="177"/>
      <c r="I78" s="177"/>
      <c r="J78" s="177"/>
      <c r="K78" s="177"/>
      <c r="L78" s="178"/>
      <c r="M78" s="96"/>
      <c r="N78" s="98"/>
      <c r="O78" s="180"/>
    </row>
    <row r="79" spans="2:15" ht="12.75" customHeight="1" thickBot="1" x14ac:dyDescent="0.3">
      <c r="B79" s="200"/>
      <c r="C79" s="184"/>
      <c r="D79" s="64"/>
      <c r="E79" s="189" t="s">
        <v>67</v>
      </c>
      <c r="F79" s="190"/>
      <c r="G79" s="190"/>
      <c r="H79" s="190"/>
      <c r="I79" s="190"/>
      <c r="J79" s="190"/>
      <c r="K79" s="190"/>
      <c r="L79" s="191"/>
      <c r="M79" s="185"/>
      <c r="N79" s="98"/>
      <c r="O79" s="181"/>
    </row>
    <row r="80" spans="2:15" ht="7.5" customHeight="1" x14ac:dyDescent="0.25">
      <c r="B80" s="14"/>
      <c r="M80" s="65">
        <f>+SUMIF(M11:M79,"0",N11:N79)</f>
        <v>0</v>
      </c>
      <c r="N80" s="17">
        <f>SUM(N11:N79)</f>
        <v>1</v>
      </c>
      <c r="O80" s="18" t="e">
        <f>+SUM(O11:O79)</f>
        <v>#VALUE!</v>
      </c>
    </row>
    <row r="81" spans="2:15" ht="10.5" customHeight="1" thickBot="1" x14ac:dyDescent="0.3">
      <c r="B81" s="14"/>
      <c r="M81" s="1"/>
      <c r="O81" s="1"/>
    </row>
    <row r="82" spans="2:15" ht="17.25" customHeight="1" thickBot="1" x14ac:dyDescent="0.3">
      <c r="B82" s="225" t="s">
        <v>29</v>
      </c>
      <c r="C82" s="226"/>
      <c r="D82" s="240" t="s">
        <v>30</v>
      </c>
      <c r="E82" s="166" t="s">
        <v>31</v>
      </c>
      <c r="F82" s="167"/>
      <c r="H82" s="170" t="s">
        <v>40</v>
      </c>
      <c r="I82" s="171"/>
      <c r="J82" s="171"/>
      <c r="K82" s="171"/>
      <c r="L82" s="171"/>
      <c r="M82" s="172"/>
      <c r="N82" s="26"/>
      <c r="O82" s="27"/>
    </row>
    <row r="83" spans="2:15" ht="15.75" thickBot="1" x14ac:dyDescent="0.3">
      <c r="B83" s="227"/>
      <c r="C83" s="228"/>
      <c r="D83" s="241"/>
      <c r="E83" s="168"/>
      <c r="F83" s="169"/>
      <c r="H83" s="127" t="s">
        <v>3</v>
      </c>
      <c r="I83" s="158"/>
      <c r="J83" s="128"/>
      <c r="K83" s="127" t="s">
        <v>32</v>
      </c>
      <c r="L83" s="128"/>
      <c r="M83" s="135" t="s">
        <v>33</v>
      </c>
      <c r="N83" s="20"/>
      <c r="O83" s="135" t="s">
        <v>33</v>
      </c>
    </row>
    <row r="84" spans="2:15" ht="15.75" thickBot="1" x14ac:dyDescent="0.3">
      <c r="B84" s="227"/>
      <c r="C84" s="228"/>
      <c r="D84" s="40" t="s">
        <v>34</v>
      </c>
      <c r="E84" s="148" t="s">
        <v>35</v>
      </c>
      <c r="F84" s="149"/>
      <c r="H84" s="129"/>
      <c r="I84" s="159"/>
      <c r="J84" s="130"/>
      <c r="K84" s="129"/>
      <c r="L84" s="130"/>
      <c r="M84" s="136"/>
      <c r="N84" s="21"/>
      <c r="O84" s="136"/>
    </row>
    <row r="85" spans="2:15" ht="15" customHeight="1" x14ac:dyDescent="0.25">
      <c r="B85" s="227"/>
      <c r="C85" s="228"/>
      <c r="D85" s="41" t="s">
        <v>36</v>
      </c>
      <c r="E85" s="150" t="s">
        <v>37</v>
      </c>
      <c r="F85" s="151"/>
      <c r="H85" s="152" t="e">
        <f>+O80/(100%-M80)</f>
        <v>#VALUE!</v>
      </c>
      <c r="I85" s="153"/>
      <c r="J85" s="154"/>
      <c r="K85" s="131" t="e">
        <f>IF(H85&gt;=70,"Sí",IF(H85&lt;70,"No"))</f>
        <v>#VALUE!</v>
      </c>
      <c r="L85" s="132"/>
      <c r="M85" s="137" t="e">
        <f>IF(H85&gt;=90,"A",IF(H85&gt;=70,"B",IF(H85&lt;70,"C")))</f>
        <v>#VALUE!</v>
      </c>
      <c r="N85" s="22"/>
      <c r="O85" s="123" t="e">
        <f>IF(H85&gt;=90,"A",IF(H85&gt;70,"B",IF(H85&gt;70,"C")))</f>
        <v>#VALUE!</v>
      </c>
    </row>
    <row r="86" spans="2:15" ht="15.75" customHeight="1" thickBot="1" x14ac:dyDescent="0.3">
      <c r="B86" s="229"/>
      <c r="C86" s="230"/>
      <c r="D86" s="38" t="s">
        <v>38</v>
      </c>
      <c r="E86" s="125" t="s">
        <v>39</v>
      </c>
      <c r="F86" s="126"/>
      <c r="H86" s="155"/>
      <c r="I86" s="156"/>
      <c r="J86" s="157"/>
      <c r="K86" s="133"/>
      <c r="L86" s="134"/>
      <c r="M86" s="138"/>
      <c r="N86" s="23"/>
      <c r="O86" s="124"/>
    </row>
    <row r="87" spans="2:15" ht="10.5" customHeight="1" thickBot="1" x14ac:dyDescent="0.3">
      <c r="B87" s="14"/>
      <c r="M87" s="1"/>
      <c r="O87" s="1"/>
    </row>
    <row r="88" spans="2:15" ht="24" customHeight="1" thickBot="1" x14ac:dyDescent="0.3">
      <c r="B88" s="173" t="s">
        <v>40</v>
      </c>
      <c r="C88" s="175"/>
      <c r="D88" s="6" t="s">
        <v>63</v>
      </c>
      <c r="E88" s="173" t="s">
        <v>41</v>
      </c>
      <c r="F88" s="174"/>
      <c r="G88" s="174"/>
      <c r="H88" s="174"/>
      <c r="I88" s="174"/>
      <c r="J88" s="174"/>
      <c r="K88" s="174"/>
      <c r="L88" s="174"/>
      <c r="M88" s="175"/>
      <c r="N88" s="28"/>
      <c r="O88" s="29"/>
    </row>
    <row r="89" spans="2:15" ht="8.25" customHeight="1" x14ac:dyDescent="0.25">
      <c r="B89" s="219" t="s">
        <v>34</v>
      </c>
      <c r="C89" s="220"/>
      <c r="D89" s="223" t="s">
        <v>42</v>
      </c>
      <c r="E89" s="160" t="s">
        <v>51</v>
      </c>
      <c r="F89" s="161"/>
      <c r="G89" s="161"/>
      <c r="H89" s="161"/>
      <c r="I89" s="161"/>
      <c r="J89" s="161"/>
      <c r="K89" s="161"/>
      <c r="L89" s="161"/>
      <c r="M89" s="162"/>
      <c r="N89" s="30"/>
      <c r="O89" s="31"/>
    </row>
    <row r="90" spans="2:15" ht="8.25" customHeight="1" x14ac:dyDescent="0.25">
      <c r="B90" s="221"/>
      <c r="C90" s="222"/>
      <c r="D90" s="224"/>
      <c r="E90" s="163"/>
      <c r="F90" s="164"/>
      <c r="G90" s="164"/>
      <c r="H90" s="164"/>
      <c r="I90" s="164"/>
      <c r="J90" s="164"/>
      <c r="K90" s="164"/>
      <c r="L90" s="164"/>
      <c r="M90" s="165"/>
      <c r="N90" s="32"/>
      <c r="O90" s="33"/>
    </row>
    <row r="91" spans="2:15" ht="8.25" customHeight="1" x14ac:dyDescent="0.25">
      <c r="B91" s="231" t="s">
        <v>36</v>
      </c>
      <c r="C91" s="232"/>
      <c r="D91" s="237" t="s">
        <v>43</v>
      </c>
      <c r="E91" s="139" t="s">
        <v>44</v>
      </c>
      <c r="F91" s="140"/>
      <c r="G91" s="140"/>
      <c r="H91" s="140"/>
      <c r="I91" s="140"/>
      <c r="J91" s="140"/>
      <c r="K91" s="140"/>
      <c r="L91" s="140"/>
      <c r="M91" s="141"/>
      <c r="N91" s="8"/>
      <c r="O91" s="9"/>
    </row>
    <row r="92" spans="2:15" ht="8.25" customHeight="1" x14ac:dyDescent="0.25">
      <c r="B92" s="221"/>
      <c r="C92" s="222"/>
      <c r="D92" s="224"/>
      <c r="E92" s="163"/>
      <c r="F92" s="164"/>
      <c r="G92" s="164"/>
      <c r="H92" s="164"/>
      <c r="I92" s="164"/>
      <c r="J92" s="164"/>
      <c r="K92" s="164"/>
      <c r="L92" s="164"/>
      <c r="M92" s="165"/>
      <c r="N92" s="32"/>
      <c r="O92" s="33"/>
    </row>
    <row r="93" spans="2:15" ht="8.25" customHeight="1" x14ac:dyDescent="0.25">
      <c r="B93" s="231" t="s">
        <v>38</v>
      </c>
      <c r="C93" s="232"/>
      <c r="D93" s="237" t="s">
        <v>45</v>
      </c>
      <c r="E93" s="139" t="s">
        <v>64</v>
      </c>
      <c r="F93" s="140"/>
      <c r="G93" s="140"/>
      <c r="H93" s="140"/>
      <c r="I93" s="140"/>
      <c r="J93" s="140"/>
      <c r="K93" s="140"/>
      <c r="L93" s="140"/>
      <c r="M93" s="141"/>
      <c r="N93" s="8"/>
      <c r="O93" s="9"/>
    </row>
    <row r="94" spans="2:15" ht="8.25" customHeight="1" x14ac:dyDescent="0.25">
      <c r="B94" s="233"/>
      <c r="C94" s="234"/>
      <c r="D94" s="238"/>
      <c r="E94" s="142"/>
      <c r="F94" s="143"/>
      <c r="G94" s="143"/>
      <c r="H94" s="143"/>
      <c r="I94" s="143"/>
      <c r="J94" s="143"/>
      <c r="K94" s="143"/>
      <c r="L94" s="143"/>
      <c r="M94" s="144"/>
      <c r="N94" s="10"/>
      <c r="O94" s="11"/>
    </row>
    <row r="95" spans="2:15" ht="8.25" customHeight="1" thickBot="1" x14ac:dyDescent="0.3">
      <c r="B95" s="235"/>
      <c r="C95" s="236"/>
      <c r="D95" s="239"/>
      <c r="E95" s="145"/>
      <c r="F95" s="146"/>
      <c r="G95" s="146"/>
      <c r="H95" s="146"/>
      <c r="I95" s="146"/>
      <c r="J95" s="146"/>
      <c r="K95" s="146"/>
      <c r="L95" s="146"/>
      <c r="M95" s="147"/>
      <c r="N95" s="12"/>
      <c r="O95" s="13"/>
    </row>
    <row r="96" spans="2:15" ht="5.25" customHeight="1" thickBot="1" x14ac:dyDescent="0.3">
      <c r="B96" s="43"/>
      <c r="C96" s="43"/>
      <c r="D96" s="43"/>
      <c r="E96" s="39"/>
      <c r="F96" s="39"/>
      <c r="G96" s="39"/>
      <c r="H96" s="39"/>
      <c r="I96" s="39"/>
      <c r="J96" s="39"/>
      <c r="K96" s="39"/>
      <c r="L96" s="39"/>
      <c r="M96" s="39"/>
      <c r="N96" s="10"/>
      <c r="O96" s="10"/>
    </row>
    <row r="97" spans="2:15" s="37" customFormat="1" ht="33" customHeight="1" thickBot="1" x14ac:dyDescent="0.3">
      <c r="B97" s="214" t="s">
        <v>55</v>
      </c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6"/>
    </row>
    <row r="98" spans="2:15" ht="6.75" customHeight="1" x14ac:dyDescent="0.25">
      <c r="B98" s="43"/>
      <c r="C98" s="43"/>
      <c r="D98" s="43"/>
      <c r="E98" s="39"/>
      <c r="F98" s="39"/>
      <c r="G98" s="39"/>
      <c r="H98" s="39"/>
      <c r="I98" s="39"/>
      <c r="J98" s="39"/>
      <c r="K98" s="39"/>
      <c r="L98" s="39"/>
      <c r="M98" s="39"/>
      <c r="N98" s="10"/>
      <c r="O98" s="10"/>
    </row>
    <row r="99" spans="2:15" ht="21" customHeight="1" x14ac:dyDescent="0.25">
      <c r="B99" s="218" t="s">
        <v>74</v>
      </c>
      <c r="C99" s="218"/>
      <c r="D99" s="218"/>
      <c r="E99" s="44" t="s">
        <v>75</v>
      </c>
      <c r="F99" s="217" t="s">
        <v>76</v>
      </c>
      <c r="G99" s="217"/>
      <c r="H99" s="217"/>
      <c r="I99" s="44" t="s">
        <v>42</v>
      </c>
      <c r="J99" s="217" t="s">
        <v>77</v>
      </c>
      <c r="K99" s="217"/>
      <c r="L99" s="217"/>
      <c r="M99" s="44">
        <v>1</v>
      </c>
    </row>
    <row r="100" spans="2:15" ht="24.75" customHeight="1" x14ac:dyDescent="0.25">
      <c r="B100" s="213" t="s">
        <v>90</v>
      </c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</row>
    <row r="101" spans="2:15" ht="3" customHeight="1" x14ac:dyDescent="0.25"/>
    <row r="102" spans="2:15" s="37" customFormat="1" x14ac:dyDescent="0.25"/>
    <row r="103" spans="2:15" s="37" customFormat="1" x14ac:dyDescent="0.25"/>
    <row r="104" spans="2:15" s="37" customFormat="1" x14ac:dyDescent="0.25"/>
    <row r="105" spans="2:15" s="37" customFormat="1" x14ac:dyDescent="0.25"/>
    <row r="106" spans="2:15" s="37" customFormat="1" x14ac:dyDescent="0.25"/>
    <row r="107" spans="2:15" s="37" customFormat="1" x14ac:dyDescent="0.25"/>
    <row r="108" spans="2:15" s="37" customFormat="1" x14ac:dyDescent="0.25"/>
    <row r="109" spans="2:15" s="37" customFormat="1" x14ac:dyDescent="0.25"/>
    <row r="110" spans="2:15" s="37" customFormat="1" x14ac:dyDescent="0.25"/>
    <row r="111" spans="2:15" s="37" customFormat="1" x14ac:dyDescent="0.25"/>
    <row r="112" spans="2:15" s="37" customFormat="1" x14ac:dyDescent="0.25"/>
    <row r="113" s="37" customFormat="1" x14ac:dyDescent="0.25"/>
    <row r="114" s="37" customFormat="1" x14ac:dyDescent="0.25"/>
    <row r="115" s="37" customFormat="1" x14ac:dyDescent="0.25"/>
    <row r="116" s="37" customFormat="1" x14ac:dyDescent="0.25"/>
    <row r="117" s="37" customFormat="1" x14ac:dyDescent="0.25"/>
    <row r="118" s="37" customFormat="1" x14ac:dyDescent="0.25"/>
    <row r="119" s="37" customFormat="1" x14ac:dyDescent="0.25"/>
    <row r="120" s="37" customFormat="1" x14ac:dyDescent="0.25"/>
    <row r="121" s="37" customFormat="1" x14ac:dyDescent="0.25"/>
    <row r="122" s="37" customFormat="1" x14ac:dyDescent="0.25"/>
    <row r="123" s="37" customFormat="1" x14ac:dyDescent="0.25"/>
    <row r="124" s="37" customFormat="1" x14ac:dyDescent="0.25"/>
    <row r="125" s="37" customFormat="1" x14ac:dyDescent="0.25"/>
    <row r="126" s="37" customFormat="1" x14ac:dyDescent="0.25"/>
    <row r="127" s="37" customFormat="1" x14ac:dyDescent="0.25"/>
  </sheetData>
  <sheetProtection selectLockedCells="1"/>
  <mergeCells count="171">
    <mergeCell ref="B100:M100"/>
    <mergeCell ref="M71:M74"/>
    <mergeCell ref="B97:M97"/>
    <mergeCell ref="J99:L99"/>
    <mergeCell ref="B99:D99"/>
    <mergeCell ref="F99:H99"/>
    <mergeCell ref="E61:L61"/>
    <mergeCell ref="E62:L62"/>
    <mergeCell ref="E63:L63"/>
    <mergeCell ref="E64:L64"/>
    <mergeCell ref="B61:B69"/>
    <mergeCell ref="B88:C88"/>
    <mergeCell ref="B89:C90"/>
    <mergeCell ref="D89:D90"/>
    <mergeCell ref="B82:C86"/>
    <mergeCell ref="B93:C95"/>
    <mergeCell ref="D93:D95"/>
    <mergeCell ref="B91:C92"/>
    <mergeCell ref="D91:D92"/>
    <mergeCell ref="D82:D83"/>
    <mergeCell ref="B51:B59"/>
    <mergeCell ref="E68:L68"/>
    <mergeCell ref="C51:C54"/>
    <mergeCell ref="B71:B79"/>
    <mergeCell ref="C71:C74"/>
    <mergeCell ref="E76:L76"/>
    <mergeCell ref="B9:M9"/>
    <mergeCell ref="E10:L10"/>
    <mergeCell ref="D8:H8"/>
    <mergeCell ref="B10:C10"/>
    <mergeCell ref="B11:B19"/>
    <mergeCell ref="E41:L41"/>
    <mergeCell ref="B41:B49"/>
    <mergeCell ref="C41:C44"/>
    <mergeCell ref="M41:M44"/>
    <mergeCell ref="C46:C49"/>
    <mergeCell ref="M46:M49"/>
    <mergeCell ref="E42:L42"/>
    <mergeCell ref="E47:L47"/>
    <mergeCell ref="E48:L48"/>
    <mergeCell ref="E46:L46"/>
    <mergeCell ref="E43:L43"/>
    <mergeCell ref="B31:B34"/>
    <mergeCell ref="C31:C34"/>
    <mergeCell ref="N11:N14"/>
    <mergeCell ref="O11:O19"/>
    <mergeCell ref="N16:N19"/>
    <mergeCell ref="E17:L17"/>
    <mergeCell ref="E18:L18"/>
    <mergeCell ref="E19:L19"/>
    <mergeCell ref="E13:L13"/>
    <mergeCell ref="C16:C19"/>
    <mergeCell ref="M16:M19"/>
    <mergeCell ref="C11:C14"/>
    <mergeCell ref="M11:M14"/>
    <mergeCell ref="C15:M15"/>
    <mergeCell ref="O41:O49"/>
    <mergeCell ref="E14:L14"/>
    <mergeCell ref="E16:L16"/>
    <mergeCell ref="E11:L11"/>
    <mergeCell ref="E12:L12"/>
    <mergeCell ref="E44:L44"/>
    <mergeCell ref="N41:N44"/>
    <mergeCell ref="N46:N49"/>
    <mergeCell ref="N56:N59"/>
    <mergeCell ref="M56:M59"/>
    <mergeCell ref="E54:L54"/>
    <mergeCell ref="E49:L49"/>
    <mergeCell ref="E59:L59"/>
    <mergeCell ref="E51:L51"/>
    <mergeCell ref="E52:L52"/>
    <mergeCell ref="E53:L53"/>
    <mergeCell ref="M51:M54"/>
    <mergeCell ref="N51:N54"/>
    <mergeCell ref="E56:L56"/>
    <mergeCell ref="E57:L57"/>
    <mergeCell ref="E58:L58"/>
    <mergeCell ref="B20:M20"/>
    <mergeCell ref="C45:M45"/>
    <mergeCell ref="B50:M50"/>
    <mergeCell ref="N71:N74"/>
    <mergeCell ref="E77:L77"/>
    <mergeCell ref="O61:O69"/>
    <mergeCell ref="O71:O79"/>
    <mergeCell ref="C76:C79"/>
    <mergeCell ref="M76:M79"/>
    <mergeCell ref="N76:N79"/>
    <mergeCell ref="O51:O59"/>
    <mergeCell ref="C56:C59"/>
    <mergeCell ref="C66:C69"/>
    <mergeCell ref="M66:M69"/>
    <mergeCell ref="N66:N69"/>
    <mergeCell ref="C61:C64"/>
    <mergeCell ref="M61:M64"/>
    <mergeCell ref="N61:N64"/>
    <mergeCell ref="E67:L67"/>
    <mergeCell ref="E66:L66"/>
    <mergeCell ref="E71:L71"/>
    <mergeCell ref="E72:L72"/>
    <mergeCell ref="E73:L73"/>
    <mergeCell ref="E74:L74"/>
    <mergeCell ref="E78:L78"/>
    <mergeCell ref="E79:L79"/>
    <mergeCell ref="E69:L69"/>
    <mergeCell ref="O85:O86"/>
    <mergeCell ref="E86:F86"/>
    <mergeCell ref="K83:L84"/>
    <mergeCell ref="K85:L86"/>
    <mergeCell ref="M83:M84"/>
    <mergeCell ref="M85:M86"/>
    <mergeCell ref="E93:M95"/>
    <mergeCell ref="O83:O84"/>
    <mergeCell ref="E84:F84"/>
    <mergeCell ref="E85:F85"/>
    <mergeCell ref="H85:J86"/>
    <mergeCell ref="H83:J84"/>
    <mergeCell ref="E89:M90"/>
    <mergeCell ref="E91:M92"/>
    <mergeCell ref="E82:F83"/>
    <mergeCell ref="H82:M82"/>
    <mergeCell ref="E88:M88"/>
    <mergeCell ref="B2:C5"/>
    <mergeCell ref="I8:J8"/>
    <mergeCell ref="I7:J7"/>
    <mergeCell ref="B7:C7"/>
    <mergeCell ref="B8:C8"/>
    <mergeCell ref="K8:M8"/>
    <mergeCell ref="K7:M7"/>
    <mergeCell ref="D7:H7"/>
    <mergeCell ref="D2:J5"/>
    <mergeCell ref="K2:M2"/>
    <mergeCell ref="K3:M3"/>
    <mergeCell ref="K4:M4"/>
    <mergeCell ref="K5:M5"/>
    <mergeCell ref="B6:M6"/>
    <mergeCell ref="B21:B29"/>
    <mergeCell ref="C21:C24"/>
    <mergeCell ref="E21:L21"/>
    <mergeCell ref="M21:M24"/>
    <mergeCell ref="N21:N24"/>
    <mergeCell ref="O21:O29"/>
    <mergeCell ref="E22:L22"/>
    <mergeCell ref="E23:L23"/>
    <mergeCell ref="E24:L24"/>
    <mergeCell ref="C25:M25"/>
    <mergeCell ref="C26:C29"/>
    <mergeCell ref="E26:L26"/>
    <mergeCell ref="M26:M29"/>
    <mergeCell ref="N26:N29"/>
    <mergeCell ref="E27:L27"/>
    <mergeCell ref="E28:L28"/>
    <mergeCell ref="E29:L29"/>
    <mergeCell ref="B40:M40"/>
    <mergeCell ref="B30:M30"/>
    <mergeCell ref="B35:M35"/>
    <mergeCell ref="B36:B39"/>
    <mergeCell ref="C36:C39"/>
    <mergeCell ref="E36:L36"/>
    <mergeCell ref="M36:M39"/>
    <mergeCell ref="N36:N39"/>
    <mergeCell ref="O36:O39"/>
    <mergeCell ref="E37:L37"/>
    <mergeCell ref="E38:L38"/>
    <mergeCell ref="E39:L39"/>
    <mergeCell ref="E31:L31"/>
    <mergeCell ref="M31:M34"/>
    <mergeCell ref="N31:N34"/>
    <mergeCell ref="O31:O34"/>
    <mergeCell ref="E32:L32"/>
    <mergeCell ref="E33:L33"/>
    <mergeCell ref="E34:L34"/>
  </mergeCells>
  <phoneticPr fontId="0" type="noConversion"/>
  <pageMargins left="0.76685039370078756" right="0.71" top="0.24000000000000002" bottom="0.2" header="0.31" footer="0.31"/>
  <pageSetup scale="70" orientation="portrait" r:id="rId1"/>
  <rowBreaks count="1" manualBreakCount="1">
    <brk id="80" max="1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GAD-FO-06</vt:lpstr>
      <vt:lpstr>'GAD-FO-06'!Área_de_impresión</vt:lpstr>
    </vt:vector>
  </TitlesOfParts>
  <Company>ETITC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EVALUACION PROVEEDOR</dc:title>
  <dc:creator>ETITC</dc:creator>
  <cp:lastModifiedBy>Calidad ETITC</cp:lastModifiedBy>
  <cp:revision>1</cp:revision>
  <cp:lastPrinted>2016-03-31T14:50:52Z</cp:lastPrinted>
  <dcterms:created xsi:type="dcterms:W3CDTF">2011-08-08T22:21:09Z</dcterms:created>
  <dcterms:modified xsi:type="dcterms:W3CDTF">2024-11-25T16:00:28Z</dcterms:modified>
  <cp:version>1</cp:version>
</cp:coreProperties>
</file>